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арщик" sheetId="2" r:id="rId1"/>
    <sheet name="антей" sheetId="1" r:id="rId2"/>
    <sheet name="гідротехнік" sheetId="3" r:id="rId3"/>
    <sheet name="десна-1" sheetId="4" r:id="rId4"/>
    <sheet name="зоря" sheetId="5" r:id="rId5"/>
    <sheet name="металург" sheetId="6" r:id="rId6"/>
    <sheet name="топливний" sheetId="7" r:id="rId7"/>
  </sheets>
  <definedNames>
    <definedName name="_xlnm.Print_Area" localSheetId="1">антей!$A$1:$I$23</definedName>
    <definedName name="_xlnm.Print_Area" localSheetId="0">сварщик!$A$1:$I$18</definedName>
  </definedNames>
  <calcPr calcId="125725"/>
</workbook>
</file>

<file path=xl/calcChain.xml><?xml version="1.0" encoding="utf-8"?>
<calcChain xmlns="http://schemas.openxmlformats.org/spreadsheetml/2006/main">
  <c r="H9" i="7"/>
  <c r="H10"/>
  <c r="H11"/>
  <c r="H12"/>
  <c r="H13"/>
  <c r="H14"/>
  <c r="H15"/>
  <c r="H16"/>
  <c r="H8"/>
  <c r="H9" i="6"/>
  <c r="H10"/>
  <c r="H11"/>
  <c r="H12"/>
  <c r="H13"/>
  <c r="H14"/>
  <c r="H15"/>
  <c r="H16"/>
  <c r="H17"/>
  <c r="H18"/>
  <c r="H19"/>
  <c r="H20"/>
  <c r="H21"/>
  <c r="H8"/>
  <c r="H9" i="5"/>
  <c r="H10"/>
  <c r="H11"/>
  <c r="H12"/>
  <c r="H13"/>
  <c r="H14"/>
  <c r="F10"/>
  <c r="F11" s="1"/>
  <c r="F9"/>
  <c r="F8"/>
  <c r="H8"/>
  <c r="H13" i="4"/>
  <c r="H12"/>
  <c r="H11"/>
  <c r="H10"/>
  <c r="H8"/>
  <c r="H9" i="3"/>
  <c r="H10"/>
  <c r="H11"/>
  <c r="H12"/>
  <c r="H13"/>
  <c r="H14"/>
  <c r="H15"/>
  <c r="H16"/>
  <c r="H17"/>
  <c r="H18"/>
  <c r="H8"/>
  <c r="E17" i="1"/>
  <c r="F17"/>
  <c r="G17"/>
  <c r="H17"/>
  <c r="H9"/>
  <c r="H10"/>
  <c r="H11"/>
  <c r="H12"/>
  <c r="H13"/>
  <c r="H14"/>
  <c r="H15"/>
  <c r="H16"/>
  <c r="H8"/>
  <c r="H9" i="2"/>
  <c r="H10"/>
  <c r="H11"/>
  <c r="H8"/>
  <c r="E17" i="7"/>
  <c r="F17"/>
  <c r="G17"/>
  <c r="E15" i="5"/>
  <c r="G15"/>
  <c r="F12" l="1"/>
  <c r="F13" s="1"/>
  <c r="E21" i="3"/>
  <c r="F21"/>
  <c r="G21"/>
  <c r="G22" i="6"/>
  <c r="F22"/>
  <c r="E22"/>
  <c r="F14" i="4"/>
  <c r="G14"/>
  <c r="E14"/>
  <c r="G12" i="2"/>
  <c r="F14" i="5" l="1"/>
  <c r="F15" s="1"/>
  <c r="H17" i="7"/>
  <c r="C18" s="1"/>
  <c r="H22" i="6"/>
  <c r="C23" s="1"/>
  <c r="H15" i="5"/>
  <c r="C16" s="1"/>
  <c r="H21" i="3"/>
  <c r="C22" s="1"/>
  <c r="H12" i="2"/>
  <c r="E13" s="1"/>
  <c r="H14" i="4"/>
  <c r="C15" s="1"/>
  <c r="E18" i="1" l="1"/>
  <c r="H18" l="1"/>
</calcChain>
</file>

<file path=xl/sharedStrings.xml><?xml version="1.0" encoding="utf-8"?>
<sst xmlns="http://schemas.openxmlformats.org/spreadsheetml/2006/main" count="302" uniqueCount="142">
  <si>
    <t>Борг за спожиту електро-енергію</t>
  </si>
  <si>
    <r>
      <t>Борг  по членським внескам та воді</t>
    </r>
    <r>
      <rPr>
        <b/>
        <sz val="16"/>
        <color indexed="8"/>
        <rFont val="Calibri"/>
        <family val="2"/>
        <charset val="204"/>
      </rPr>
      <t>***</t>
    </r>
  </si>
  <si>
    <t>СТ</t>
  </si>
  <si>
    <t>кВт</t>
  </si>
  <si>
    <t>грн.</t>
  </si>
  <si>
    <t>Всього по СТ</t>
  </si>
  <si>
    <t>РАЗОМ</t>
  </si>
  <si>
    <t xml:space="preserve">***  Борг за попередні роки вказан  по тарифам згідно року нарахування. </t>
  </si>
  <si>
    <t>При сплаті боргу він буде перерахований  по діючим тарифам на час сплати</t>
  </si>
  <si>
    <t>Адміністрація</t>
  </si>
  <si>
    <t>Північний масив</t>
  </si>
  <si>
    <t>Рішення суду</t>
  </si>
  <si>
    <t>СО "ТРУДОВИК"</t>
  </si>
  <si>
    <t>Адреса</t>
  </si>
  <si>
    <t>СВАРЩИК</t>
  </si>
  <si>
    <t>ГІДРОТЕХНІК</t>
  </si>
  <si>
    <t>ДЕСНА-1</t>
  </si>
  <si>
    <t>ЗОРЯ</t>
  </si>
  <si>
    <t>МЕТАЛУРГ</t>
  </si>
  <si>
    <t>ТОПЛИВНИЙ</t>
  </si>
  <si>
    <t>5 Північна 17  (день/ніч)</t>
  </si>
  <si>
    <t>10 Північна 15</t>
  </si>
  <si>
    <t>на дату</t>
  </si>
  <si>
    <t>31.05.24</t>
  </si>
  <si>
    <t>04.12.23</t>
  </si>
  <si>
    <t>12.07.23</t>
  </si>
  <si>
    <t>23.05.21</t>
  </si>
  <si>
    <t>11.11.23</t>
  </si>
  <si>
    <t>03.09.21</t>
  </si>
  <si>
    <t>Фікс. борг за спожиту електро-енергію</t>
  </si>
  <si>
    <t>Остання сплата за електро-енергію</t>
  </si>
  <si>
    <t>Загальний борг</t>
  </si>
  <si>
    <t>АНТЕЙ</t>
  </si>
  <si>
    <t>29.09.23</t>
  </si>
  <si>
    <t>24.04.23</t>
  </si>
  <si>
    <t>06.06.20</t>
  </si>
  <si>
    <t>05.06.20</t>
  </si>
  <si>
    <t>30.12.24</t>
  </si>
  <si>
    <t>25.11.21</t>
  </si>
  <si>
    <t>11.04.24</t>
  </si>
  <si>
    <t>06.05.23</t>
  </si>
  <si>
    <t>23.06.24</t>
  </si>
  <si>
    <t>20.06.24</t>
  </si>
  <si>
    <t>15.02.25</t>
  </si>
  <si>
    <t>14.12.24</t>
  </si>
  <si>
    <t>14.09.20</t>
  </si>
  <si>
    <t>03.10.21</t>
  </si>
  <si>
    <t>16.06.18</t>
  </si>
  <si>
    <t>28.08.21</t>
  </si>
  <si>
    <t>28.07.19</t>
  </si>
  <si>
    <t>26.05.24</t>
  </si>
  <si>
    <t>27.08.21</t>
  </si>
  <si>
    <t>19.06.21</t>
  </si>
  <si>
    <t>11.05.22</t>
  </si>
  <si>
    <t>13.10.21</t>
  </si>
  <si>
    <t>14.06.23</t>
  </si>
  <si>
    <t>17.10.14</t>
  </si>
  <si>
    <t>28.12.24</t>
  </si>
  <si>
    <t>26.06.21</t>
  </si>
  <si>
    <t>22.09.17</t>
  </si>
  <si>
    <t>15.05.24</t>
  </si>
  <si>
    <t>06.05.24</t>
  </si>
  <si>
    <t>16.05.20</t>
  </si>
  <si>
    <t>26.08.23</t>
  </si>
  <si>
    <t>27.06.21</t>
  </si>
  <si>
    <t>10.03.23</t>
  </si>
  <si>
    <t>02.02.25</t>
  </si>
  <si>
    <t>01.06.24</t>
  </si>
  <si>
    <t>02.07.21</t>
  </si>
  <si>
    <t>10.07.21</t>
  </si>
  <si>
    <t>08.06.24</t>
  </si>
  <si>
    <t>18.11.21</t>
  </si>
  <si>
    <t>26.11.23</t>
  </si>
  <si>
    <t>Боржники станом на 16.04.25р.</t>
  </si>
  <si>
    <t xml:space="preserve"> </t>
  </si>
  <si>
    <t xml:space="preserve">  .  .</t>
  </si>
  <si>
    <t>2 Північна,46</t>
  </si>
  <si>
    <t>2 Північна,48</t>
  </si>
  <si>
    <t>3 Північна,41</t>
  </si>
  <si>
    <t>5 Північна,45</t>
  </si>
  <si>
    <t>22.03.25</t>
  </si>
  <si>
    <t>03.04.25</t>
  </si>
  <si>
    <t>6 Північна,3</t>
  </si>
  <si>
    <t>6 Північна,7</t>
  </si>
  <si>
    <t>6 Північна,16</t>
  </si>
  <si>
    <t>6 Північна,34</t>
  </si>
  <si>
    <t>6 Північна,38</t>
  </si>
  <si>
    <t>7 Північна,1</t>
  </si>
  <si>
    <t>7 Північна,9</t>
  </si>
  <si>
    <t>7 Північна,25</t>
  </si>
  <si>
    <t>7 Північна,31</t>
  </si>
  <si>
    <t>19.01.25</t>
  </si>
  <si>
    <t>22.12.24</t>
  </si>
  <si>
    <t>10.04.25</t>
  </si>
  <si>
    <t>07.04.25</t>
  </si>
  <si>
    <t>3 Північна,2</t>
  </si>
  <si>
    <t>3 Північна,4</t>
  </si>
  <si>
    <t>4 Північна,3</t>
  </si>
  <si>
    <t>4 Північна,6</t>
  </si>
  <si>
    <t>4 Північна,7</t>
  </si>
  <si>
    <t>4 Північна,8</t>
  </si>
  <si>
    <t>4 Північна,10</t>
  </si>
  <si>
    <t>4 Північна,16</t>
  </si>
  <si>
    <t>5 Північна,6</t>
  </si>
  <si>
    <t>5 Північна,9</t>
  </si>
  <si>
    <t>5 Північна,12</t>
  </si>
  <si>
    <t>10 Північна,1</t>
  </si>
  <si>
    <t>9 Північна,3</t>
  </si>
  <si>
    <t>9 Північна,6</t>
  </si>
  <si>
    <t>9 Північна,17</t>
  </si>
  <si>
    <t>3 Північна,22</t>
  </si>
  <si>
    <t>3 Північна,24</t>
  </si>
  <si>
    <t>3 Північна,38</t>
  </si>
  <si>
    <t>3 Північна,40</t>
  </si>
  <si>
    <t>4 Північна,23</t>
  </si>
  <si>
    <t>4 Північна,28</t>
  </si>
  <si>
    <t>4 Північна,37</t>
  </si>
  <si>
    <t>1 Північна,31</t>
  </si>
  <si>
    <t>1 Північна,39</t>
  </si>
  <si>
    <t>2 Північна,1</t>
  </si>
  <si>
    <t>2 Північна,5</t>
  </si>
  <si>
    <t>2 Північна,7</t>
  </si>
  <si>
    <t>2 Північна,12</t>
  </si>
  <si>
    <t>2 Північна,19</t>
  </si>
  <si>
    <t>2 Північна,30</t>
  </si>
  <si>
    <t>2 Північна,35</t>
  </si>
  <si>
    <t>2 Північна,36</t>
  </si>
  <si>
    <t>2 Північна,37</t>
  </si>
  <si>
    <t>3 Північна,1</t>
  </si>
  <si>
    <t>3 Північна,11</t>
  </si>
  <si>
    <t>3 Північна,19</t>
  </si>
  <si>
    <t>02.08.03</t>
  </si>
  <si>
    <t>3 Північна,55</t>
  </si>
  <si>
    <t>3 Північна,57</t>
  </si>
  <si>
    <t>3 Північна,59</t>
  </si>
  <si>
    <t>2 Північна,53</t>
  </si>
  <si>
    <t>2 Північна,55</t>
  </si>
  <si>
    <t>2 Північна,56</t>
  </si>
  <si>
    <t>2 Північна,62</t>
  </si>
  <si>
    <t>1 Північна,57</t>
  </si>
  <si>
    <t>1 Північна,61</t>
  </si>
  <si>
    <t xml:space="preserve">  ЗАГАЛЬНИЙ БОРГ                 722 424 грн.          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</si>
</sst>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dd/mm/yy;@"/>
  </numFmts>
  <fonts count="36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i/>
      <sz val="28"/>
      <color theme="1"/>
      <name val="Calibri"/>
      <family val="2"/>
      <charset val="204"/>
      <scheme val="minor"/>
    </font>
    <font>
      <b/>
      <sz val="2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i/>
      <sz val="16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28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i/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4"/>
      <color theme="1"/>
      <name val="Times New Roman"/>
      <family val="1"/>
      <charset val="204"/>
    </font>
    <font>
      <b/>
      <i/>
      <sz val="16"/>
      <color theme="1"/>
      <name val="Arial"/>
      <family val="2"/>
      <charset val="204"/>
    </font>
    <font>
      <b/>
      <i/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4"/>
      <color theme="0"/>
      <name val="Arial"/>
      <family val="2"/>
      <charset val="204"/>
    </font>
    <font>
      <i/>
      <sz val="14"/>
      <color theme="0"/>
      <name val="Arial"/>
      <family val="2"/>
      <charset val="204"/>
    </font>
    <font>
      <i/>
      <sz val="14"/>
      <name val="Arial"/>
      <family val="2"/>
      <charset val="204"/>
    </font>
    <font>
      <b/>
      <sz val="18"/>
      <color theme="0"/>
      <name val="Calibri"/>
      <family val="2"/>
      <charset val="204"/>
      <scheme val="minor"/>
    </font>
    <font>
      <b/>
      <i/>
      <sz val="18"/>
      <color theme="0"/>
      <name val="Calibri"/>
      <family val="2"/>
      <charset val="204"/>
      <scheme val="minor"/>
    </font>
    <font>
      <b/>
      <i/>
      <u/>
      <sz val="2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9" fillId="0" borderId="0">
      <alignment horizontal="left"/>
    </xf>
  </cellStyleXfs>
  <cellXfs count="159">
    <xf numFmtId="0" fontId="0" fillId="0" borderId="0" xfId="0"/>
    <xf numFmtId="0" fontId="0" fillId="0" borderId="0" xfId="0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wrapText="1"/>
    </xf>
    <xf numFmtId="0" fontId="13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14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top" wrapText="1"/>
    </xf>
    <xf numFmtId="164" fontId="15" fillId="0" borderId="0" xfId="0" applyNumberFormat="1" applyFont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0" fontId="16" fillId="0" borderId="0" xfId="0" applyFont="1" applyAlignment="1"/>
    <xf numFmtId="3" fontId="16" fillId="0" borderId="0" xfId="0" applyNumberFormat="1" applyFont="1" applyAlignment="1"/>
    <xf numFmtId="3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vertical="center" wrapText="1"/>
    </xf>
    <xf numFmtId="3" fontId="14" fillId="0" borderId="0" xfId="0" applyNumberFormat="1" applyFont="1" applyBorder="1" applyAlignment="1">
      <alignment horizontal="center" wrapText="1"/>
    </xf>
    <xf numFmtId="164" fontId="15" fillId="0" borderId="0" xfId="0" applyNumberFormat="1" applyFont="1" applyBorder="1" applyAlignment="1">
      <alignment horizontal="center" wrapText="1"/>
    </xf>
    <xf numFmtId="3" fontId="13" fillId="0" borderId="0" xfId="0" applyNumberFormat="1" applyFont="1" applyBorder="1" applyAlignment="1">
      <alignment horizontal="center" vertical="top"/>
    </xf>
    <xf numFmtId="3" fontId="8" fillId="0" borderId="3" xfId="0" applyNumberFormat="1" applyFont="1" applyBorder="1" applyAlignment="1">
      <alignment horizontal="center" wrapText="1"/>
    </xf>
    <xf numFmtId="0" fontId="3" fillId="0" borderId="10" xfId="0" applyFont="1" applyBorder="1" applyAlignment="1">
      <alignment vertical="top" wrapText="1"/>
    </xf>
    <xf numFmtId="3" fontId="5" fillId="0" borderId="10" xfId="0" applyNumberFormat="1" applyFont="1" applyBorder="1" applyAlignment="1">
      <alignment horizontal="center" wrapText="1"/>
    </xf>
    <xf numFmtId="3" fontId="6" fillId="0" borderId="10" xfId="0" applyNumberFormat="1" applyFont="1" applyBorder="1" applyAlignment="1">
      <alignment horizontal="center" wrapText="1"/>
    </xf>
    <xf numFmtId="164" fontId="0" fillId="0" borderId="0" xfId="0" applyNumberFormat="1" applyBorder="1"/>
    <xf numFmtId="164" fontId="0" fillId="0" borderId="0" xfId="0" applyNumberFormat="1"/>
    <xf numFmtId="0" fontId="3" fillId="0" borderId="7" xfId="0" applyFont="1" applyBorder="1" applyAlignment="1">
      <alignment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wrapText="1"/>
    </xf>
    <xf numFmtId="3" fontId="20" fillId="0" borderId="0" xfId="0" applyNumberFormat="1" applyFont="1" applyBorder="1" applyAlignment="1">
      <alignment wrapText="1"/>
    </xf>
    <xf numFmtId="0" fontId="16" fillId="0" borderId="0" xfId="0" applyFont="1" applyAlignment="1">
      <alignment horizontal="center"/>
    </xf>
    <xf numFmtId="3" fontId="9" fillId="0" borderId="11" xfId="0" applyNumberFormat="1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wrapText="1"/>
    </xf>
    <xf numFmtId="0" fontId="19" fillId="0" borderId="10" xfId="0" applyFont="1" applyBorder="1" applyAlignment="1">
      <alignment vertical="top" wrapText="1"/>
    </xf>
    <xf numFmtId="3" fontId="8" fillId="0" borderId="4" xfId="0" applyNumberFormat="1" applyFont="1" applyBorder="1" applyAlignment="1">
      <alignment horizontal="center" wrapText="1"/>
    </xf>
    <xf numFmtId="0" fontId="24" fillId="0" borderId="10" xfId="0" applyFont="1" applyBorder="1" applyAlignment="1">
      <alignment vertical="top" wrapText="1"/>
    </xf>
    <xf numFmtId="0" fontId="3" fillId="0" borderId="10" xfId="0" applyFont="1" applyBorder="1"/>
    <xf numFmtId="3" fontId="18" fillId="0" borderId="12" xfId="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3" fontId="26" fillId="0" borderId="10" xfId="0" applyNumberFormat="1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/>
    </xf>
    <xf numFmtId="3" fontId="8" fillId="0" borderId="10" xfId="0" applyNumberFormat="1" applyFont="1" applyBorder="1" applyAlignment="1">
      <alignment horizontal="center" vertical="center" wrapText="1"/>
    </xf>
    <xf numFmtId="0" fontId="0" fillId="0" borderId="16" xfId="0" applyBorder="1"/>
    <xf numFmtId="3" fontId="8" fillId="0" borderId="0" xfId="0" applyNumberFormat="1" applyFont="1" applyBorder="1" applyAlignment="1">
      <alignment horizontal="center" wrapText="1"/>
    </xf>
    <xf numFmtId="3" fontId="22" fillId="0" borderId="4" xfId="0" applyNumberFormat="1" applyFont="1" applyBorder="1" applyAlignment="1">
      <alignment horizontal="center" wrapText="1"/>
    </xf>
    <xf numFmtId="3" fontId="9" fillId="0" borderId="11" xfId="0" applyNumberFormat="1" applyFont="1" applyBorder="1" applyAlignment="1">
      <alignment horizontal="center" wrapText="1"/>
    </xf>
    <xf numFmtId="0" fontId="9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wrapText="1"/>
    </xf>
    <xf numFmtId="0" fontId="9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2" xfId="1" applyFont="1" applyBorder="1" applyAlignment="1"/>
    <xf numFmtId="0" fontId="23" fillId="0" borderId="4" xfId="1" applyFont="1" applyBorder="1" applyAlignment="1">
      <alignment horizontal="left"/>
    </xf>
    <xf numFmtId="0" fontId="23" fillId="0" borderId="8" xfId="1" applyFont="1" applyBorder="1" applyAlignment="1"/>
    <xf numFmtId="3" fontId="23" fillId="0" borderId="12" xfId="1" applyNumberFormat="1" applyFont="1" applyBorder="1" applyAlignment="1">
      <alignment horizontal="center"/>
    </xf>
    <xf numFmtId="3" fontId="23" fillId="0" borderId="15" xfId="1" applyNumberFormat="1" applyFont="1" applyBorder="1" applyAlignment="1">
      <alignment horizontal="center"/>
    </xf>
    <xf numFmtId="3" fontId="30" fillId="0" borderId="4" xfId="1" applyNumberFormat="1" applyFont="1" applyBorder="1" applyAlignment="1">
      <alignment horizontal="center"/>
    </xf>
    <xf numFmtId="0" fontId="28" fillId="0" borderId="12" xfId="1" applyFont="1" applyBorder="1" applyAlignment="1"/>
    <xf numFmtId="0" fontId="28" fillId="0" borderId="12" xfId="1" applyFont="1" applyBorder="1" applyAlignment="1"/>
    <xf numFmtId="3" fontId="23" fillId="0" borderId="4" xfId="1" applyNumberFormat="1" applyFont="1" applyBorder="1" applyAlignment="1">
      <alignment horizontal="center"/>
    </xf>
    <xf numFmtId="3" fontId="31" fillId="0" borderId="12" xfId="1" applyNumberFormat="1" applyFont="1" applyBorder="1" applyAlignment="1">
      <alignment horizontal="center"/>
    </xf>
    <xf numFmtId="3" fontId="32" fillId="0" borderId="12" xfId="1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vertical="top" wrapText="1"/>
    </xf>
    <xf numFmtId="0" fontId="28" fillId="0" borderId="12" xfId="1" applyFont="1" applyBorder="1" applyAlignment="1"/>
    <xf numFmtId="0" fontId="23" fillId="0" borderId="4" xfId="1" applyFont="1" applyBorder="1" applyAlignment="1"/>
    <xf numFmtId="1" fontId="23" fillId="0" borderId="12" xfId="1" applyNumberFormat="1" applyFont="1" applyBorder="1" applyAlignment="1">
      <alignment horizontal="center"/>
    </xf>
    <xf numFmtId="0" fontId="28" fillId="0" borderId="12" xfId="1" applyFont="1" applyBorder="1" applyAlignment="1"/>
    <xf numFmtId="0" fontId="28" fillId="0" borderId="12" xfId="1" applyFont="1" applyBorder="1" applyAlignment="1"/>
    <xf numFmtId="3" fontId="7" fillId="2" borderId="14" xfId="0" applyNumberFormat="1" applyFont="1" applyFill="1" applyBorder="1" applyAlignment="1">
      <alignment horizontal="center" vertical="center" wrapText="1"/>
    </xf>
    <xf numFmtId="3" fontId="33" fillId="0" borderId="4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 wrapText="1"/>
    </xf>
    <xf numFmtId="0" fontId="28" fillId="0" borderId="12" xfId="1" applyFont="1" applyBorder="1" applyAlignment="1"/>
    <xf numFmtId="0" fontId="9" fillId="0" borderId="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3" fontId="9" fillId="0" borderId="20" xfId="0" applyNumberFormat="1" applyFont="1" applyBorder="1" applyAlignment="1">
      <alignment horizontal="center" wrapText="1"/>
    </xf>
    <xf numFmtId="3" fontId="8" fillId="0" borderId="20" xfId="0" applyNumberFormat="1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 wrapText="1"/>
    </xf>
    <xf numFmtId="3" fontId="23" fillId="0" borderId="13" xfId="1" applyNumberFormat="1" applyFont="1" applyBorder="1" applyAlignment="1">
      <alignment horizontal="center"/>
    </xf>
    <xf numFmtId="3" fontId="33" fillId="0" borderId="13" xfId="0" applyNumberFormat="1" applyFont="1" applyBorder="1" applyAlignment="1">
      <alignment horizontal="center"/>
    </xf>
    <xf numFmtId="3" fontId="34" fillId="0" borderId="20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 wrapText="1"/>
    </xf>
    <xf numFmtId="3" fontId="9" fillId="0" borderId="23" xfId="0" applyNumberFormat="1" applyFont="1" applyBorder="1" applyAlignment="1">
      <alignment horizontal="center"/>
    </xf>
    <xf numFmtId="0" fontId="28" fillId="0" borderId="12" xfId="1" applyFont="1" applyBorder="1" applyAlignment="1"/>
    <xf numFmtId="3" fontId="11" fillId="0" borderId="18" xfId="0" applyNumberFormat="1" applyFont="1" applyBorder="1" applyAlignment="1">
      <alignment horizontal="right" vertical="top" wrapText="1"/>
    </xf>
    <xf numFmtId="3" fontId="1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9" fillId="0" borderId="19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10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13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5" fontId="17" fillId="0" borderId="13" xfId="0" applyNumberFormat="1" applyFont="1" applyBorder="1" applyAlignment="1">
      <alignment horizontal="left" vertical="center"/>
    </xf>
    <xf numFmtId="165" fontId="17" fillId="0" borderId="8" xfId="0" applyNumberFormat="1" applyFont="1" applyBorder="1" applyAlignment="1">
      <alignment horizontal="left" vertical="center"/>
    </xf>
    <xf numFmtId="0" fontId="0" fillId="0" borderId="17" xfId="0" applyBorder="1" applyAlignment="1">
      <alignment horizontal="right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3" fontId="21" fillId="0" borderId="13" xfId="0" applyNumberFormat="1" applyFont="1" applyBorder="1" applyAlignment="1">
      <alignment horizontal="center" vertical="center" wrapText="1"/>
    </xf>
    <xf numFmtId="3" fontId="21" fillId="0" borderId="8" xfId="0" applyNumberFormat="1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25" fillId="0" borderId="12" xfId="0" applyNumberFormat="1" applyFont="1" applyBorder="1" applyAlignment="1">
      <alignment horizontal="center" wrapText="1"/>
    </xf>
    <xf numFmtId="3" fontId="25" fillId="0" borderId="15" xfId="0" applyNumberFormat="1" applyFont="1" applyBorder="1" applyAlignment="1">
      <alignment horizontal="center" wrapText="1"/>
    </xf>
    <xf numFmtId="3" fontId="25" fillId="0" borderId="3" xfId="0" applyNumberFormat="1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17" fillId="0" borderId="13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35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C8" sqref="C8:G11"/>
    </sheetView>
  </sheetViews>
  <sheetFormatPr defaultRowHeight="15"/>
  <cols>
    <col min="1" max="1" width="1.7109375" customWidth="1"/>
    <col min="2" max="3" width="19.28515625" customWidth="1"/>
    <col min="4" max="4" width="13.140625" customWidth="1"/>
    <col min="5" max="5" width="15" customWidth="1"/>
    <col min="6" max="6" width="11.7109375" customWidth="1"/>
    <col min="7" max="7" width="14.85546875" customWidth="1"/>
    <col min="8" max="8" width="14" customWidth="1"/>
  </cols>
  <sheetData>
    <row r="1" spans="1:9" ht="15" customHeight="1">
      <c r="B1" s="107" t="s">
        <v>12</v>
      </c>
      <c r="C1" s="107"/>
      <c r="D1" s="107"/>
      <c r="E1" s="107"/>
      <c r="F1" s="107"/>
      <c r="G1" s="107"/>
      <c r="H1" s="107"/>
      <c r="I1" s="29"/>
    </row>
    <row r="2" spans="1:9" ht="26.25" customHeight="1">
      <c r="B2" s="108" t="s">
        <v>73</v>
      </c>
      <c r="C2" s="108"/>
      <c r="D2" s="108"/>
      <c r="E2" s="108"/>
      <c r="F2" s="108"/>
      <c r="G2" s="108"/>
      <c r="H2" s="108"/>
      <c r="I2" s="29"/>
    </row>
    <row r="3" spans="1:9" ht="14.45" customHeight="1">
      <c r="B3" s="113" t="s">
        <v>10</v>
      </c>
      <c r="C3" s="114"/>
      <c r="D3" s="122" t="s">
        <v>30</v>
      </c>
      <c r="E3" s="117" t="s">
        <v>29</v>
      </c>
      <c r="F3" s="118" t="s">
        <v>0</v>
      </c>
      <c r="G3" s="118" t="s">
        <v>1</v>
      </c>
      <c r="H3" s="121" t="s">
        <v>31</v>
      </c>
      <c r="I3" s="30"/>
    </row>
    <row r="4" spans="1:9" ht="7.5" customHeight="1">
      <c r="B4" s="115"/>
      <c r="C4" s="116"/>
      <c r="D4" s="123"/>
      <c r="E4" s="117"/>
      <c r="F4" s="119"/>
      <c r="G4" s="119"/>
      <c r="H4" s="121"/>
    </row>
    <row r="5" spans="1:9" ht="59.25" customHeight="1">
      <c r="B5" s="2" t="s">
        <v>2</v>
      </c>
      <c r="C5" s="2" t="s">
        <v>13</v>
      </c>
      <c r="D5" s="124"/>
      <c r="E5" s="117"/>
      <c r="F5" s="120"/>
      <c r="G5" s="120"/>
      <c r="H5" s="121"/>
      <c r="I5" s="30"/>
    </row>
    <row r="6" spans="1:9" ht="22.9" customHeight="1">
      <c r="B6" s="51" t="s">
        <v>14</v>
      </c>
      <c r="C6" s="31"/>
      <c r="D6" s="64" t="s">
        <v>22</v>
      </c>
      <c r="E6" s="32" t="s">
        <v>3</v>
      </c>
      <c r="F6" s="33" t="s">
        <v>4</v>
      </c>
      <c r="G6" s="33" t="s">
        <v>4</v>
      </c>
      <c r="H6" s="34" t="s">
        <v>4</v>
      </c>
      <c r="I6" s="30"/>
    </row>
    <row r="7" spans="1:9" ht="6" customHeight="1">
      <c r="B7" s="35"/>
      <c r="C7" s="36"/>
      <c r="D7" s="66"/>
      <c r="E7" s="37"/>
      <c r="F7" s="38"/>
      <c r="G7" s="38"/>
      <c r="H7" s="39"/>
      <c r="I7" s="30"/>
    </row>
    <row r="8" spans="1:9" ht="21" customHeight="1">
      <c r="A8">
        <v>1</v>
      </c>
      <c r="B8" s="70"/>
      <c r="C8" s="71" t="s">
        <v>76</v>
      </c>
      <c r="D8" s="72" t="s">
        <v>33</v>
      </c>
      <c r="E8" s="73" t="s">
        <v>74</v>
      </c>
      <c r="F8" s="75">
        <v>0</v>
      </c>
      <c r="G8" s="74">
        <v>5360</v>
      </c>
      <c r="H8" s="40">
        <f>F8+G8</f>
        <v>5360</v>
      </c>
    </row>
    <row r="9" spans="1:9" ht="21" customHeight="1">
      <c r="A9">
        <v>2</v>
      </c>
      <c r="B9" s="70"/>
      <c r="C9" s="71" t="s">
        <v>77</v>
      </c>
      <c r="D9" s="72" t="s">
        <v>75</v>
      </c>
      <c r="E9" s="73" t="s">
        <v>74</v>
      </c>
      <c r="F9" s="75">
        <v>0</v>
      </c>
      <c r="G9" s="74">
        <v>13175</v>
      </c>
      <c r="H9" s="40">
        <f t="shared" ref="H9:H11" si="0">F9+G9</f>
        <v>13175</v>
      </c>
    </row>
    <row r="10" spans="1:9" ht="21" customHeight="1">
      <c r="A10">
        <v>3</v>
      </c>
      <c r="B10" s="70"/>
      <c r="C10" s="71" t="s">
        <v>78</v>
      </c>
      <c r="D10" s="72" t="s">
        <v>34</v>
      </c>
      <c r="E10" s="73" t="s">
        <v>74</v>
      </c>
      <c r="F10" s="75">
        <v>0</v>
      </c>
      <c r="G10" s="74">
        <v>6520</v>
      </c>
      <c r="H10" s="40">
        <f t="shared" si="0"/>
        <v>6520</v>
      </c>
    </row>
    <row r="11" spans="1:9" ht="21" customHeight="1">
      <c r="A11" s="56">
        <v>4</v>
      </c>
      <c r="B11" s="70"/>
      <c r="C11" s="71" t="s">
        <v>79</v>
      </c>
      <c r="D11" s="72" t="s">
        <v>35</v>
      </c>
      <c r="E11" s="73"/>
      <c r="F11" s="75">
        <v>0</v>
      </c>
      <c r="G11" s="74">
        <v>7840</v>
      </c>
      <c r="H11" s="40">
        <f t="shared" si="0"/>
        <v>7840</v>
      </c>
    </row>
    <row r="12" spans="1:9" ht="22.9" customHeight="1" thickBot="1">
      <c r="A12" s="110" t="s">
        <v>5</v>
      </c>
      <c r="B12" s="111"/>
      <c r="C12" s="26"/>
      <c r="D12" s="26"/>
      <c r="E12" s="52"/>
      <c r="F12" s="53"/>
      <c r="G12" s="55">
        <f>SUM(G8:G11)</f>
        <v>32895</v>
      </c>
      <c r="H12" s="43">
        <f t="shared" ref="H12" si="1">SUM(H8:H11)</f>
        <v>32895</v>
      </c>
    </row>
    <row r="13" spans="1:9" ht="36" customHeight="1">
      <c r="A13" s="112" t="s">
        <v>6</v>
      </c>
      <c r="B13" s="112"/>
      <c r="E13" s="106">
        <f>H12</f>
        <v>32895</v>
      </c>
      <c r="F13" s="106"/>
      <c r="G13" s="8" t="s">
        <v>4</v>
      </c>
      <c r="H13" s="9"/>
      <c r="I13" s="41"/>
    </row>
    <row r="14" spans="1:9" ht="6" customHeight="1">
      <c r="B14" s="10"/>
      <c r="C14" s="11"/>
      <c r="D14" s="11"/>
      <c r="E14" s="12"/>
      <c r="F14" s="13"/>
      <c r="G14" s="14"/>
      <c r="H14" s="15"/>
    </row>
    <row r="15" spans="1:9" ht="18">
      <c r="A15" s="109" t="s">
        <v>7</v>
      </c>
      <c r="B15" s="109"/>
      <c r="C15" s="109"/>
      <c r="D15" s="109"/>
      <c r="E15" s="109"/>
      <c r="F15" s="109"/>
      <c r="G15" s="109"/>
      <c r="H15" s="109"/>
    </row>
    <row r="16" spans="1:9" ht="24" customHeight="1">
      <c r="A16" s="109" t="s">
        <v>8</v>
      </c>
      <c r="B16" s="109"/>
      <c r="C16" s="109"/>
      <c r="D16" s="109"/>
      <c r="E16" s="109"/>
      <c r="F16" s="109"/>
      <c r="G16" s="109"/>
      <c r="H16" s="109"/>
      <c r="I16" s="109"/>
    </row>
    <row r="17" spans="2:8" ht="6" customHeight="1">
      <c r="B17" s="10"/>
      <c r="C17" s="11"/>
      <c r="D17" s="11"/>
      <c r="E17" s="12"/>
      <c r="F17" s="13"/>
      <c r="G17" s="14"/>
      <c r="H17" s="15"/>
    </row>
    <row r="18" spans="2:8" ht="18.75">
      <c r="B18" s="10"/>
      <c r="C18" s="11"/>
      <c r="D18" s="11"/>
      <c r="E18" s="12"/>
      <c r="F18" s="13"/>
      <c r="G18" s="24" t="s">
        <v>9</v>
      </c>
      <c r="H18" s="15"/>
    </row>
  </sheetData>
  <mergeCells count="13">
    <mergeCell ref="E13:F13"/>
    <mergeCell ref="B1:H1"/>
    <mergeCell ref="B2:H2"/>
    <mergeCell ref="A16:I16"/>
    <mergeCell ref="A15:H15"/>
    <mergeCell ref="A12:B12"/>
    <mergeCell ref="A13:B13"/>
    <mergeCell ref="B3:C4"/>
    <mergeCell ref="E3:E5"/>
    <mergeCell ref="F3:F5"/>
    <mergeCell ref="G3:G5"/>
    <mergeCell ref="H3:H5"/>
    <mergeCell ref="D3:D5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topLeftCell="A3" workbookViewId="0">
      <selection activeCell="C8" sqref="C8:G16"/>
    </sheetView>
  </sheetViews>
  <sheetFormatPr defaultRowHeight="15"/>
  <cols>
    <col min="1" max="1" width="2.7109375" customWidth="1"/>
    <col min="2" max="3" width="20" customWidth="1"/>
    <col min="4" max="4" width="13.7109375" customWidth="1"/>
    <col min="5" max="5" width="15" customWidth="1"/>
    <col min="6" max="6" width="11.7109375" customWidth="1"/>
    <col min="7" max="7" width="14.7109375" customWidth="1"/>
    <col min="8" max="8" width="15.7109375" customWidth="1"/>
  </cols>
  <sheetData>
    <row r="1" spans="1:9" ht="15" customHeight="1">
      <c r="B1" s="125" t="s">
        <v>12</v>
      </c>
      <c r="C1" s="125"/>
      <c r="D1" s="125"/>
      <c r="E1" s="125"/>
      <c r="F1" s="125"/>
      <c r="G1" s="125"/>
      <c r="H1" s="125"/>
      <c r="I1" s="29"/>
    </row>
    <row r="2" spans="1:9" ht="26.25">
      <c r="B2" s="108" t="s">
        <v>73</v>
      </c>
      <c r="C2" s="108"/>
      <c r="D2" s="108"/>
      <c r="E2" s="108"/>
      <c r="F2" s="108"/>
      <c r="G2" s="108"/>
      <c r="H2" s="108"/>
      <c r="I2" s="29"/>
    </row>
    <row r="3" spans="1:9" ht="14.45" customHeight="1">
      <c r="B3" s="113" t="s">
        <v>10</v>
      </c>
      <c r="C3" s="114"/>
      <c r="D3" s="129" t="s">
        <v>30</v>
      </c>
      <c r="E3" s="117" t="s">
        <v>29</v>
      </c>
      <c r="F3" s="117" t="s">
        <v>0</v>
      </c>
      <c r="G3" s="117" t="s">
        <v>1</v>
      </c>
      <c r="H3" s="121" t="s">
        <v>31</v>
      </c>
    </row>
    <row r="4" spans="1:9" ht="7.5" customHeight="1">
      <c r="B4" s="115"/>
      <c r="C4" s="132"/>
      <c r="D4" s="130"/>
      <c r="E4" s="117"/>
      <c r="F4" s="117"/>
      <c r="G4" s="117"/>
      <c r="H4" s="121"/>
    </row>
    <row r="5" spans="1:9" ht="61.5" customHeight="1">
      <c r="B5" s="69" t="s">
        <v>2</v>
      </c>
      <c r="C5" s="133" t="s">
        <v>13</v>
      </c>
      <c r="D5" s="131"/>
      <c r="E5" s="117"/>
      <c r="F5" s="117"/>
      <c r="G5" s="117"/>
      <c r="H5" s="121"/>
    </row>
    <row r="6" spans="1:9" ht="22.9" customHeight="1">
      <c r="B6" s="68" t="s">
        <v>32</v>
      </c>
      <c r="C6" s="134"/>
      <c r="D6" s="67" t="s">
        <v>22</v>
      </c>
      <c r="E6" s="4" t="s">
        <v>3</v>
      </c>
      <c r="F6" s="5" t="s">
        <v>4</v>
      </c>
      <c r="G6" s="5" t="s">
        <v>4</v>
      </c>
      <c r="H6" s="6" t="s">
        <v>4</v>
      </c>
    </row>
    <row r="7" spans="1:9" ht="6" customHeight="1">
      <c r="B7" s="3"/>
      <c r="C7" s="3"/>
      <c r="D7" s="3"/>
      <c r="E7" s="7"/>
      <c r="F7" s="5"/>
      <c r="G7" s="5"/>
      <c r="H7" s="6"/>
    </row>
    <row r="8" spans="1:9" ht="21" customHeight="1">
      <c r="A8">
        <v>1</v>
      </c>
      <c r="B8" s="77"/>
      <c r="C8" s="71" t="s">
        <v>82</v>
      </c>
      <c r="D8" s="72" t="s">
        <v>23</v>
      </c>
      <c r="E8" s="79">
        <v>0</v>
      </c>
      <c r="F8" s="75">
        <v>0</v>
      </c>
      <c r="G8" s="78">
        <v>5812.2</v>
      </c>
      <c r="H8" s="81">
        <f>F8+G8</f>
        <v>5812.2</v>
      </c>
    </row>
    <row r="9" spans="1:9" ht="21" customHeight="1">
      <c r="A9">
        <v>2</v>
      </c>
      <c r="B9" s="76"/>
      <c r="C9" s="71" t="s">
        <v>83</v>
      </c>
      <c r="D9" s="72" t="s">
        <v>24</v>
      </c>
      <c r="E9" s="79" t="s">
        <v>74</v>
      </c>
      <c r="F9" s="75">
        <v>0</v>
      </c>
      <c r="G9" s="78">
        <v>2890</v>
      </c>
      <c r="H9" s="81">
        <f t="shared" ref="H9:H16" si="0">F9+G9</f>
        <v>2890</v>
      </c>
    </row>
    <row r="10" spans="1:9" ht="21" customHeight="1">
      <c r="A10">
        <v>3</v>
      </c>
      <c r="B10" s="76"/>
      <c r="C10" s="71" t="s">
        <v>84</v>
      </c>
      <c r="D10" s="72" t="s">
        <v>75</v>
      </c>
      <c r="E10" s="79" t="s">
        <v>74</v>
      </c>
      <c r="F10" s="75">
        <v>0</v>
      </c>
      <c r="G10" s="78">
        <v>17645</v>
      </c>
      <c r="H10" s="81">
        <f t="shared" si="0"/>
        <v>17645</v>
      </c>
    </row>
    <row r="11" spans="1:9" ht="21" customHeight="1">
      <c r="A11">
        <v>4</v>
      </c>
      <c r="B11" s="76"/>
      <c r="C11" s="71" t="s">
        <v>85</v>
      </c>
      <c r="D11" s="72" t="s">
        <v>80</v>
      </c>
      <c r="E11" s="79" t="s">
        <v>74</v>
      </c>
      <c r="F11" s="75">
        <v>0</v>
      </c>
      <c r="G11" s="78">
        <v>2890</v>
      </c>
      <c r="H11" s="81">
        <f t="shared" si="0"/>
        <v>2890</v>
      </c>
    </row>
    <row r="12" spans="1:9" ht="21" customHeight="1">
      <c r="A12">
        <v>5</v>
      </c>
      <c r="B12" s="76"/>
      <c r="C12" s="71" t="s">
        <v>86</v>
      </c>
      <c r="D12" s="72" t="s">
        <v>25</v>
      </c>
      <c r="E12" s="80">
        <v>6316</v>
      </c>
      <c r="F12" s="78">
        <v>35812</v>
      </c>
      <c r="G12" s="78">
        <v>6690.4</v>
      </c>
      <c r="H12" s="81">
        <f t="shared" si="0"/>
        <v>42502.400000000001</v>
      </c>
    </row>
    <row r="13" spans="1:9" ht="21" customHeight="1">
      <c r="A13">
        <v>6</v>
      </c>
      <c r="B13" s="76"/>
      <c r="C13" s="71" t="s">
        <v>87</v>
      </c>
      <c r="D13" s="72" t="s">
        <v>26</v>
      </c>
      <c r="E13" s="80">
        <v>88</v>
      </c>
      <c r="F13" s="78">
        <v>499</v>
      </c>
      <c r="G13" s="78">
        <v>6840</v>
      </c>
      <c r="H13" s="81">
        <f t="shared" si="0"/>
        <v>7339</v>
      </c>
    </row>
    <row r="14" spans="1:9" ht="21" customHeight="1">
      <c r="A14">
        <v>7</v>
      </c>
      <c r="B14" s="76"/>
      <c r="C14" s="71" t="s">
        <v>88</v>
      </c>
      <c r="D14" s="72" t="s">
        <v>27</v>
      </c>
      <c r="E14" s="80">
        <v>104</v>
      </c>
      <c r="F14" s="78">
        <v>530</v>
      </c>
      <c r="G14" s="78">
        <v>3190</v>
      </c>
      <c r="H14" s="81">
        <f t="shared" si="0"/>
        <v>3720</v>
      </c>
    </row>
    <row r="15" spans="1:9" ht="21" customHeight="1">
      <c r="A15">
        <v>8</v>
      </c>
      <c r="B15" s="76"/>
      <c r="C15" s="71" t="s">
        <v>89</v>
      </c>
      <c r="D15" s="72" t="s">
        <v>28</v>
      </c>
      <c r="E15" s="79">
        <v>0</v>
      </c>
      <c r="F15" s="75">
        <v>0</v>
      </c>
      <c r="G15" s="78">
        <v>4826.3999999999996</v>
      </c>
      <c r="H15" s="81">
        <f t="shared" si="0"/>
        <v>4826.3999999999996</v>
      </c>
    </row>
    <row r="16" spans="1:9" ht="21" customHeight="1">
      <c r="A16">
        <v>9</v>
      </c>
      <c r="B16" s="76"/>
      <c r="C16" s="71" t="s">
        <v>90</v>
      </c>
      <c r="D16" s="72" t="s">
        <v>81</v>
      </c>
      <c r="E16" s="80">
        <v>191</v>
      </c>
      <c r="F16" s="78">
        <v>974</v>
      </c>
      <c r="G16" s="78">
        <v>2890</v>
      </c>
      <c r="H16" s="81">
        <f t="shared" si="0"/>
        <v>3864</v>
      </c>
    </row>
    <row r="17" spans="1:9" ht="22.9" customHeight="1" thickBot="1">
      <c r="A17" s="1"/>
      <c r="B17" s="83" t="s">
        <v>5</v>
      </c>
      <c r="C17" s="62"/>
      <c r="D17" s="60"/>
      <c r="E17" s="43">
        <f t="shared" ref="E17:G17" si="1">SUM(E8:E16)</f>
        <v>6699</v>
      </c>
      <c r="F17" s="82">
        <f t="shared" si="1"/>
        <v>37815</v>
      </c>
      <c r="G17" s="82">
        <f t="shared" si="1"/>
        <v>53674</v>
      </c>
      <c r="H17" s="43">
        <f>SUM(H8:H16)</f>
        <v>91489</v>
      </c>
    </row>
    <row r="18" spans="1:9" ht="36" customHeight="1">
      <c r="A18" s="128" t="s">
        <v>6</v>
      </c>
      <c r="B18" s="112"/>
      <c r="C18" s="63"/>
      <c r="D18" s="61"/>
      <c r="E18" s="126">
        <f>H17</f>
        <v>91489</v>
      </c>
      <c r="F18" s="127"/>
      <c r="G18" s="8" t="s">
        <v>4</v>
      </c>
      <c r="H18" s="9" t="e">
        <f>#REF!+#REF!+#REF!+#REF!+#REF!+#REF!+#REF!+#REF!+#REF!+#REF!+#REF!+#REF!+#REF!+#REF!+H4+#REF!+H17</f>
        <v>#REF!</v>
      </c>
    </row>
    <row r="19" spans="1:9" ht="6" customHeight="1">
      <c r="B19" s="10"/>
      <c r="C19" s="10"/>
      <c r="D19" s="10"/>
      <c r="E19" s="12"/>
      <c r="F19" s="13"/>
      <c r="G19" s="14"/>
      <c r="H19" s="15"/>
    </row>
    <row r="20" spans="1:9" ht="18.75" customHeight="1">
      <c r="A20" s="109" t="s">
        <v>7</v>
      </c>
      <c r="B20" s="109"/>
      <c r="C20" s="109"/>
      <c r="D20" s="109"/>
      <c r="E20" s="109"/>
      <c r="F20" s="109"/>
      <c r="G20" s="109"/>
      <c r="H20" s="109"/>
      <c r="I20" s="109"/>
    </row>
    <row r="21" spans="1:9" ht="18.75" customHeight="1">
      <c r="A21" s="109" t="s">
        <v>8</v>
      </c>
      <c r="B21" s="109"/>
      <c r="C21" s="109"/>
      <c r="D21" s="109"/>
      <c r="E21" s="109"/>
      <c r="F21" s="109"/>
      <c r="G21" s="109"/>
      <c r="H21" s="109"/>
      <c r="I21" s="109"/>
    </row>
    <row r="22" spans="1:9" ht="6" customHeight="1">
      <c r="B22" s="21"/>
      <c r="C22" s="21"/>
      <c r="D22" s="21"/>
      <c r="E22" s="22"/>
      <c r="F22" s="13"/>
      <c r="G22" s="13"/>
      <c r="H22" s="23"/>
    </row>
    <row r="23" spans="1:9" ht="18.75">
      <c r="B23" s="10"/>
      <c r="C23" s="10"/>
      <c r="D23" s="10"/>
      <c r="E23" s="12"/>
      <c r="F23" s="13"/>
      <c r="G23" s="24" t="s">
        <v>9</v>
      </c>
      <c r="H23" s="15"/>
    </row>
  </sheetData>
  <mergeCells count="13">
    <mergeCell ref="B1:H1"/>
    <mergeCell ref="B2:H2"/>
    <mergeCell ref="A20:I20"/>
    <mergeCell ref="A21:I21"/>
    <mergeCell ref="H3:H5"/>
    <mergeCell ref="E18:F18"/>
    <mergeCell ref="E3:E5"/>
    <mergeCell ref="F3:F5"/>
    <mergeCell ref="G3:G5"/>
    <mergeCell ref="A18:B18"/>
    <mergeCell ref="D3:D5"/>
    <mergeCell ref="B3:C4"/>
    <mergeCell ref="C5:C6"/>
  </mergeCells>
  <pageMargins left="0.11811023622047245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topLeftCell="A6" workbookViewId="0">
      <selection activeCell="E8" sqref="E8:E16"/>
    </sheetView>
  </sheetViews>
  <sheetFormatPr defaultRowHeight="15"/>
  <cols>
    <col min="1" max="1" width="2.7109375" customWidth="1"/>
    <col min="2" max="2" width="21" customWidth="1"/>
    <col min="3" max="3" width="20" customWidth="1"/>
    <col min="4" max="4" width="13.7109375" customWidth="1"/>
    <col min="5" max="5" width="15.7109375" customWidth="1"/>
    <col min="6" max="6" width="11.7109375" customWidth="1"/>
    <col min="7" max="7" width="16.140625" customWidth="1"/>
    <col min="8" max="8" width="15.28515625" customWidth="1"/>
  </cols>
  <sheetData>
    <row r="1" spans="1:9" ht="15" customHeight="1">
      <c r="B1" s="125" t="s">
        <v>12</v>
      </c>
      <c r="C1" s="125"/>
      <c r="D1" s="125"/>
      <c r="E1" s="125"/>
      <c r="F1" s="125"/>
      <c r="G1" s="125"/>
      <c r="H1" s="125"/>
      <c r="I1" s="29"/>
    </row>
    <row r="2" spans="1:9" ht="26.25">
      <c r="B2" s="108" t="s">
        <v>73</v>
      </c>
      <c r="C2" s="108"/>
      <c r="D2" s="108"/>
      <c r="E2" s="108"/>
      <c r="F2" s="108"/>
      <c r="G2" s="108"/>
      <c r="H2" s="108"/>
      <c r="I2" s="29"/>
    </row>
    <row r="3" spans="1:9" ht="14.45" customHeight="1">
      <c r="B3" s="113" t="s">
        <v>10</v>
      </c>
      <c r="C3" s="114"/>
      <c r="D3" s="129" t="s">
        <v>30</v>
      </c>
      <c r="E3" s="117" t="s">
        <v>29</v>
      </c>
      <c r="F3" s="118" t="s">
        <v>0</v>
      </c>
      <c r="G3" s="118" t="s">
        <v>1</v>
      </c>
      <c r="H3" s="121" t="s">
        <v>31</v>
      </c>
    </row>
    <row r="4" spans="1:9" ht="14.45" customHeight="1">
      <c r="B4" s="115"/>
      <c r="C4" s="116"/>
      <c r="D4" s="130"/>
      <c r="E4" s="117"/>
      <c r="F4" s="119"/>
      <c r="G4" s="119"/>
      <c r="H4" s="121"/>
    </row>
    <row r="5" spans="1:9" ht="55.15" customHeight="1">
      <c r="B5" s="2" t="s">
        <v>2</v>
      </c>
      <c r="C5" s="2" t="s">
        <v>13</v>
      </c>
      <c r="D5" s="131"/>
      <c r="E5" s="117"/>
      <c r="F5" s="120"/>
      <c r="G5" s="120"/>
      <c r="H5" s="121"/>
    </row>
    <row r="6" spans="1:9" ht="22.9" customHeight="1">
      <c r="B6" s="51" t="s">
        <v>15</v>
      </c>
      <c r="C6" s="31"/>
      <c r="D6" s="67" t="s">
        <v>22</v>
      </c>
      <c r="E6" s="32" t="s">
        <v>3</v>
      </c>
      <c r="F6" s="33" t="s">
        <v>4</v>
      </c>
      <c r="G6" s="33" t="s">
        <v>4</v>
      </c>
      <c r="H6" s="34" t="s">
        <v>4</v>
      </c>
    </row>
    <row r="7" spans="1:9" ht="6" customHeight="1">
      <c r="B7" s="35"/>
      <c r="C7" s="36"/>
      <c r="D7" s="36"/>
      <c r="E7" s="37"/>
      <c r="F7" s="38"/>
      <c r="G7" s="38"/>
      <c r="H7" s="39"/>
    </row>
    <row r="8" spans="1:9" ht="21" customHeight="1">
      <c r="A8">
        <v>1</v>
      </c>
      <c r="B8" s="84"/>
      <c r="C8" s="71" t="s">
        <v>95</v>
      </c>
      <c r="D8" s="85" t="s">
        <v>75</v>
      </c>
      <c r="E8" s="80" t="s">
        <v>74</v>
      </c>
      <c r="F8" s="75">
        <v>0</v>
      </c>
      <c r="G8" s="78">
        <v>11810</v>
      </c>
      <c r="H8" s="25">
        <f>F8+G8</f>
        <v>11810</v>
      </c>
    </row>
    <row r="9" spans="1:9" ht="21" customHeight="1">
      <c r="A9" s="1">
        <v>2</v>
      </c>
      <c r="B9" s="84"/>
      <c r="C9" s="71" t="s">
        <v>96</v>
      </c>
      <c r="D9" s="72" t="s">
        <v>36</v>
      </c>
      <c r="E9" s="80" t="s">
        <v>74</v>
      </c>
      <c r="F9" s="75">
        <v>0</v>
      </c>
      <c r="G9" s="78">
        <v>5060</v>
      </c>
      <c r="H9" s="25">
        <f t="shared" ref="H9:H18" si="0">F9+G9</f>
        <v>5060</v>
      </c>
    </row>
    <row r="10" spans="1:9" ht="21" customHeight="1">
      <c r="A10" s="1">
        <v>3</v>
      </c>
      <c r="B10" s="84"/>
      <c r="C10" s="71" t="s">
        <v>97</v>
      </c>
      <c r="D10" s="72" t="s">
        <v>37</v>
      </c>
      <c r="E10" s="80">
        <v>207</v>
      </c>
      <c r="F10" s="78">
        <v>1174</v>
      </c>
      <c r="G10" s="78">
        <v>8149.9</v>
      </c>
      <c r="H10" s="25">
        <f t="shared" si="0"/>
        <v>9323.9</v>
      </c>
    </row>
    <row r="11" spans="1:9" ht="21" customHeight="1">
      <c r="A11">
        <v>4</v>
      </c>
      <c r="B11" s="84"/>
      <c r="C11" s="71" t="s">
        <v>98</v>
      </c>
      <c r="D11" s="72" t="s">
        <v>91</v>
      </c>
      <c r="E11" s="80">
        <v>260</v>
      </c>
      <c r="F11" s="78">
        <v>1474</v>
      </c>
      <c r="G11" s="75">
        <v>0</v>
      </c>
      <c r="H11" s="25">
        <f t="shared" si="0"/>
        <v>1474</v>
      </c>
    </row>
    <row r="12" spans="1:9" ht="21" customHeight="1">
      <c r="A12" s="1">
        <v>5</v>
      </c>
      <c r="B12" s="84"/>
      <c r="C12" s="71" t="s">
        <v>99</v>
      </c>
      <c r="D12" s="72" t="s">
        <v>38</v>
      </c>
      <c r="E12" s="80"/>
      <c r="F12" s="75">
        <v>0</v>
      </c>
      <c r="G12" s="78">
        <v>6697.45</v>
      </c>
      <c r="H12" s="25">
        <f t="shared" si="0"/>
        <v>6697.45</v>
      </c>
    </row>
    <row r="13" spans="1:9" ht="21" customHeight="1">
      <c r="A13" s="1">
        <v>6</v>
      </c>
      <c r="B13" s="84"/>
      <c r="C13" s="71" t="s">
        <v>100</v>
      </c>
      <c r="D13" s="72" t="s">
        <v>92</v>
      </c>
      <c r="E13" s="80">
        <v>351</v>
      </c>
      <c r="F13" s="78">
        <v>1990</v>
      </c>
      <c r="G13" s="75">
        <v>0</v>
      </c>
      <c r="H13" s="25">
        <f t="shared" si="0"/>
        <v>1990</v>
      </c>
    </row>
    <row r="14" spans="1:9" ht="21" customHeight="1">
      <c r="A14">
        <v>7</v>
      </c>
      <c r="B14" s="84"/>
      <c r="C14" s="71" t="s">
        <v>101</v>
      </c>
      <c r="D14" s="72" t="s">
        <v>39</v>
      </c>
      <c r="E14" s="80">
        <v>2227</v>
      </c>
      <c r="F14" s="78">
        <v>12627</v>
      </c>
      <c r="G14" s="78">
        <v>8020.8</v>
      </c>
      <c r="H14" s="25">
        <f t="shared" si="0"/>
        <v>20647.8</v>
      </c>
    </row>
    <row r="15" spans="1:9" ht="21" customHeight="1">
      <c r="A15" s="1">
        <v>8</v>
      </c>
      <c r="B15" s="84"/>
      <c r="C15" s="71" t="s">
        <v>102</v>
      </c>
      <c r="D15" s="72" t="s">
        <v>93</v>
      </c>
      <c r="E15" s="80">
        <v>2651</v>
      </c>
      <c r="F15" s="78">
        <v>15031</v>
      </c>
      <c r="G15" s="78">
        <v>6840</v>
      </c>
      <c r="H15" s="25">
        <f t="shared" si="0"/>
        <v>21871</v>
      </c>
    </row>
    <row r="16" spans="1:9" ht="21" customHeight="1">
      <c r="A16" s="1">
        <v>9</v>
      </c>
      <c r="B16" s="84"/>
      <c r="C16" s="71" t="s">
        <v>103</v>
      </c>
      <c r="D16" s="72" t="s">
        <v>94</v>
      </c>
      <c r="E16" s="80">
        <v>631</v>
      </c>
      <c r="F16" s="78">
        <v>2581</v>
      </c>
      <c r="G16" s="75">
        <v>0</v>
      </c>
      <c r="H16" s="25">
        <f t="shared" si="0"/>
        <v>2581</v>
      </c>
    </row>
    <row r="17" spans="1:9" ht="21" customHeight="1">
      <c r="A17">
        <v>10</v>
      </c>
      <c r="B17" s="84"/>
      <c r="C17" s="71" t="s">
        <v>104</v>
      </c>
      <c r="D17" s="72" t="s">
        <v>75</v>
      </c>
      <c r="E17" s="73" t="s">
        <v>74</v>
      </c>
      <c r="F17" s="75">
        <v>0</v>
      </c>
      <c r="G17" s="78">
        <v>12875</v>
      </c>
      <c r="H17" s="25">
        <f t="shared" si="0"/>
        <v>12875</v>
      </c>
    </row>
    <row r="18" spans="1:9" ht="21" customHeight="1">
      <c r="A18" s="1">
        <v>11</v>
      </c>
      <c r="B18" s="84"/>
      <c r="C18" s="71" t="s">
        <v>105</v>
      </c>
      <c r="D18" s="72" t="s">
        <v>40</v>
      </c>
      <c r="E18" s="73" t="s">
        <v>74</v>
      </c>
      <c r="F18" s="75">
        <v>0</v>
      </c>
      <c r="G18" s="78">
        <v>8720</v>
      </c>
      <c r="H18" s="25">
        <f t="shared" si="0"/>
        <v>8720</v>
      </c>
    </row>
    <row r="19" spans="1:9" ht="21" customHeight="1">
      <c r="A19" s="137">
        <v>12</v>
      </c>
      <c r="B19" s="138"/>
      <c r="C19" s="140" t="s">
        <v>20</v>
      </c>
      <c r="D19" s="135">
        <v>45754</v>
      </c>
      <c r="E19" s="49">
        <v>2771</v>
      </c>
      <c r="F19" s="50">
        <v>17319</v>
      </c>
      <c r="G19" s="142">
        <v>7020</v>
      </c>
      <c r="H19" s="144">
        <v>26919</v>
      </c>
    </row>
    <row r="20" spans="1:9" ht="21" customHeight="1">
      <c r="A20" s="137"/>
      <c r="B20" s="139"/>
      <c r="C20" s="141"/>
      <c r="D20" s="136"/>
      <c r="E20" s="49">
        <v>631</v>
      </c>
      <c r="F20" s="50">
        <v>2580</v>
      </c>
      <c r="G20" s="143"/>
      <c r="H20" s="145"/>
    </row>
    <row r="21" spans="1:9" ht="22.9" customHeight="1" thickBot="1">
      <c r="A21" s="1"/>
      <c r="B21" s="83" t="s">
        <v>5</v>
      </c>
      <c r="C21" s="45"/>
      <c r="D21" s="45"/>
      <c r="E21" s="65">
        <f>SUM(E8:E20)</f>
        <v>9729</v>
      </c>
      <c r="F21" s="55">
        <f>SUM(F8:F20)</f>
        <v>54776</v>
      </c>
      <c r="G21" s="55">
        <f>SUM(G8:G20)</f>
        <v>75193.149999999994</v>
      </c>
      <c r="H21" s="59">
        <f t="shared" ref="H21" si="1">F21+G21</f>
        <v>129969.15</v>
      </c>
    </row>
    <row r="22" spans="1:9" ht="36" customHeight="1">
      <c r="A22" s="128" t="s">
        <v>6</v>
      </c>
      <c r="B22" s="112"/>
      <c r="C22" s="126">
        <f>H21</f>
        <v>129969.15</v>
      </c>
      <c r="D22" s="126"/>
      <c r="E22" s="127"/>
      <c r="F22" s="127"/>
      <c r="G22" s="8" t="s">
        <v>4</v>
      </c>
      <c r="H22" s="57"/>
    </row>
    <row r="23" spans="1:9" ht="6" customHeight="1">
      <c r="B23" s="10"/>
      <c r="C23" s="11"/>
      <c r="D23" s="11"/>
      <c r="E23" s="12"/>
      <c r="F23" s="13"/>
      <c r="G23" s="14"/>
      <c r="H23" s="15"/>
    </row>
    <row r="24" spans="1:9" ht="18">
      <c r="A24" s="109" t="s">
        <v>7</v>
      </c>
      <c r="B24" s="109"/>
      <c r="C24" s="109"/>
      <c r="D24" s="109"/>
      <c r="E24" s="109"/>
      <c r="F24" s="109"/>
      <c r="G24" s="109"/>
      <c r="H24" s="109"/>
    </row>
    <row r="25" spans="1:9" ht="18">
      <c r="A25" s="109" t="s">
        <v>8</v>
      </c>
      <c r="B25" s="109"/>
      <c r="C25" s="109"/>
      <c r="D25" s="109"/>
      <c r="E25" s="109"/>
      <c r="F25" s="109"/>
      <c r="G25" s="109"/>
      <c r="H25" s="109"/>
      <c r="I25" s="109"/>
    </row>
    <row r="26" spans="1:9" ht="6" customHeight="1">
      <c r="B26" s="10"/>
      <c r="C26" s="11"/>
      <c r="D26" s="11"/>
      <c r="E26" s="12"/>
      <c r="F26" s="13"/>
      <c r="G26" s="14"/>
      <c r="H26" s="15"/>
    </row>
    <row r="27" spans="1:9" ht="18.75">
      <c r="B27" s="10"/>
      <c r="C27" s="11"/>
      <c r="D27" s="11"/>
      <c r="E27" s="12"/>
      <c r="F27" s="13"/>
      <c r="G27" s="24" t="s">
        <v>9</v>
      </c>
      <c r="H27" s="15"/>
    </row>
  </sheetData>
  <mergeCells count="18">
    <mergeCell ref="A24:H24"/>
    <mergeCell ref="A25:I25"/>
    <mergeCell ref="B3:C4"/>
    <mergeCell ref="E3:E5"/>
    <mergeCell ref="F3:F5"/>
    <mergeCell ref="G3:G5"/>
    <mergeCell ref="H3:H5"/>
    <mergeCell ref="C22:F22"/>
    <mergeCell ref="B19:B20"/>
    <mergeCell ref="C19:C20"/>
    <mergeCell ref="G19:G20"/>
    <mergeCell ref="H19:H20"/>
    <mergeCell ref="D3:D5"/>
    <mergeCell ref="D19:D20"/>
    <mergeCell ref="A22:B22"/>
    <mergeCell ref="B1:H1"/>
    <mergeCell ref="B2:H2"/>
    <mergeCell ref="A19:A20"/>
  </mergeCells>
  <pageMargins left="0.11811023622047245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topLeftCell="A2" workbookViewId="0">
      <selection activeCell="C8" sqref="C8:H13"/>
    </sheetView>
  </sheetViews>
  <sheetFormatPr defaultRowHeight="15"/>
  <cols>
    <col min="1" max="1" width="2.7109375" customWidth="1"/>
    <col min="2" max="2" width="17.7109375" customWidth="1"/>
    <col min="3" max="3" width="21.42578125" customWidth="1"/>
    <col min="4" max="4" width="13.42578125" customWidth="1"/>
    <col min="5" max="5" width="15.140625" customWidth="1"/>
    <col min="6" max="6" width="11.7109375" customWidth="1"/>
    <col min="7" max="7" width="15.42578125" customWidth="1"/>
    <col min="8" max="8" width="15" customWidth="1"/>
  </cols>
  <sheetData>
    <row r="1" spans="1:9" ht="15" customHeight="1">
      <c r="B1" s="125" t="s">
        <v>12</v>
      </c>
      <c r="C1" s="125"/>
      <c r="D1" s="125"/>
      <c r="E1" s="125"/>
      <c r="F1" s="125"/>
      <c r="G1" s="125"/>
      <c r="H1" s="125"/>
      <c r="I1" s="29"/>
    </row>
    <row r="2" spans="1:9" ht="26.25">
      <c r="B2" s="108" t="s">
        <v>73</v>
      </c>
      <c r="C2" s="108"/>
      <c r="D2" s="108"/>
      <c r="E2" s="108"/>
      <c r="F2" s="108"/>
      <c r="G2" s="108"/>
      <c r="H2" s="108"/>
      <c r="I2" s="29"/>
    </row>
    <row r="3" spans="1:9" ht="15" customHeight="1">
      <c r="B3" s="113" t="s">
        <v>10</v>
      </c>
      <c r="C3" s="114"/>
      <c r="D3" s="129" t="s">
        <v>30</v>
      </c>
      <c r="E3" s="117" t="s">
        <v>29</v>
      </c>
      <c r="F3" s="149" t="s">
        <v>0</v>
      </c>
      <c r="G3" s="149" t="s">
        <v>1</v>
      </c>
      <c r="H3" s="121" t="s">
        <v>31</v>
      </c>
    </row>
    <row r="4" spans="1:9" ht="15" customHeight="1">
      <c r="B4" s="115"/>
      <c r="C4" s="116"/>
      <c r="D4" s="130"/>
      <c r="E4" s="117"/>
      <c r="F4" s="150"/>
      <c r="G4" s="150"/>
      <c r="H4" s="121"/>
    </row>
    <row r="5" spans="1:9" ht="55.15" customHeight="1">
      <c r="B5" s="2" t="s">
        <v>2</v>
      </c>
      <c r="C5" s="2" t="s">
        <v>13</v>
      </c>
      <c r="D5" s="131"/>
      <c r="E5" s="117"/>
      <c r="F5" s="151"/>
      <c r="G5" s="151"/>
      <c r="H5" s="121"/>
    </row>
    <row r="6" spans="1:9" ht="22.9" customHeight="1">
      <c r="B6" s="51" t="s">
        <v>16</v>
      </c>
      <c r="C6" s="31"/>
      <c r="D6" s="67" t="s">
        <v>22</v>
      </c>
      <c r="E6" s="32" t="s">
        <v>3</v>
      </c>
      <c r="F6" s="33" t="s">
        <v>4</v>
      </c>
      <c r="G6" s="33" t="s">
        <v>4</v>
      </c>
      <c r="H6" s="34" t="s">
        <v>4</v>
      </c>
    </row>
    <row r="7" spans="1:9" ht="6" customHeight="1">
      <c r="B7" s="35"/>
      <c r="C7" s="36"/>
      <c r="D7" s="36"/>
      <c r="E7" s="37"/>
      <c r="F7" s="38"/>
      <c r="G7" s="38"/>
      <c r="H7" s="39"/>
    </row>
    <row r="8" spans="1:9" ht="21" customHeight="1">
      <c r="A8" s="1">
        <v>1</v>
      </c>
      <c r="B8" s="87"/>
      <c r="C8" s="71" t="s">
        <v>106</v>
      </c>
      <c r="D8" s="85" t="s">
        <v>41</v>
      </c>
      <c r="E8" s="86">
        <v>700</v>
      </c>
      <c r="F8" s="78">
        <v>3969</v>
      </c>
      <c r="G8" s="74">
        <v>2890</v>
      </c>
      <c r="H8" s="46">
        <f>F8+G8</f>
        <v>6859</v>
      </c>
    </row>
    <row r="9" spans="1:9" ht="21" customHeight="1">
      <c r="A9" s="137">
        <v>2</v>
      </c>
      <c r="B9" s="154"/>
      <c r="C9" s="54" t="s">
        <v>21</v>
      </c>
      <c r="D9" s="156" t="s">
        <v>42</v>
      </c>
      <c r="E9" s="146" t="s">
        <v>11</v>
      </c>
      <c r="F9" s="147"/>
      <c r="G9" s="148"/>
      <c r="H9" s="46">
        <v>219241</v>
      </c>
    </row>
    <row r="10" spans="1:9" ht="21" customHeight="1">
      <c r="A10" s="137"/>
      <c r="B10" s="155"/>
      <c r="C10" s="54" t="s">
        <v>21</v>
      </c>
      <c r="D10" s="157"/>
      <c r="E10" s="58">
        <v>738</v>
      </c>
      <c r="F10" s="44">
        <v>4184</v>
      </c>
      <c r="G10" s="44">
        <v>8083</v>
      </c>
      <c r="H10" s="46">
        <f t="shared" ref="H10:H13" si="0">F10+G10</f>
        <v>12267</v>
      </c>
    </row>
    <row r="11" spans="1:9" ht="21" customHeight="1">
      <c r="A11" s="1">
        <v>3</v>
      </c>
      <c r="B11" s="87"/>
      <c r="C11" s="71" t="s">
        <v>107</v>
      </c>
      <c r="D11" s="72" t="s">
        <v>43</v>
      </c>
      <c r="E11" s="73">
        <v>269</v>
      </c>
      <c r="F11" s="78">
        <v>2098</v>
      </c>
      <c r="G11" s="74">
        <v>15705</v>
      </c>
      <c r="H11" s="46">
        <f t="shared" si="0"/>
        <v>17803</v>
      </c>
    </row>
    <row r="12" spans="1:9" ht="21" customHeight="1">
      <c r="A12" s="1">
        <v>4</v>
      </c>
      <c r="B12" s="87"/>
      <c r="C12" s="71" t="s">
        <v>108</v>
      </c>
      <c r="D12" s="72" t="s">
        <v>44</v>
      </c>
      <c r="E12" s="73" t="s">
        <v>74</v>
      </c>
      <c r="F12" s="75">
        <v>0</v>
      </c>
      <c r="G12" s="74">
        <v>11505</v>
      </c>
      <c r="H12" s="46">
        <f t="shared" si="0"/>
        <v>11505</v>
      </c>
    </row>
    <row r="13" spans="1:9" ht="21" customHeight="1">
      <c r="A13" s="56">
        <v>5</v>
      </c>
      <c r="B13" s="87"/>
      <c r="C13" s="71" t="s">
        <v>109</v>
      </c>
      <c r="D13" s="72" t="s">
        <v>45</v>
      </c>
      <c r="E13" s="73" t="s">
        <v>74</v>
      </c>
      <c r="F13" s="75">
        <v>0</v>
      </c>
      <c r="G13" s="74">
        <v>7580</v>
      </c>
      <c r="H13" s="46">
        <f t="shared" si="0"/>
        <v>7580</v>
      </c>
    </row>
    <row r="14" spans="1:9" ht="22.9" customHeight="1" thickBot="1">
      <c r="A14" s="152" t="s">
        <v>5</v>
      </c>
      <c r="B14" s="153"/>
      <c r="C14" s="47"/>
      <c r="D14" s="47"/>
      <c r="E14" s="27">
        <f>SUM(E8:E13)</f>
        <v>1707</v>
      </c>
      <c r="F14" s="28">
        <f>SUM(F8:F13)</f>
        <v>10251</v>
      </c>
      <c r="G14" s="28">
        <f>SUM(G8:G13)</f>
        <v>45763</v>
      </c>
      <c r="H14" s="59">
        <f>SUM(H8:H13)</f>
        <v>275255</v>
      </c>
    </row>
    <row r="15" spans="1:9" ht="36" customHeight="1">
      <c r="A15" s="128" t="s">
        <v>6</v>
      </c>
      <c r="B15" s="128"/>
      <c r="C15" s="126">
        <f>H14</f>
        <v>275255</v>
      </c>
      <c r="D15" s="126"/>
      <c r="E15" s="127"/>
      <c r="F15" s="127"/>
      <c r="G15" s="8" t="s">
        <v>4</v>
      </c>
      <c r="H15" s="9"/>
    </row>
    <row r="16" spans="1:9" ht="6" customHeight="1">
      <c r="B16" s="10"/>
      <c r="C16" s="11"/>
      <c r="D16" s="11"/>
      <c r="E16" s="12"/>
      <c r="F16" s="13"/>
      <c r="G16" s="14"/>
      <c r="H16" s="15"/>
    </row>
    <row r="17" spans="1:8" ht="17.45" customHeight="1">
      <c r="A17" s="16" t="s">
        <v>7</v>
      </c>
      <c r="B17" s="16"/>
      <c r="C17" s="17"/>
      <c r="D17" s="17"/>
      <c r="E17" s="42"/>
      <c r="F17" s="18"/>
      <c r="G17" s="19"/>
      <c r="H17" s="20"/>
    </row>
    <row r="18" spans="1:8" ht="18">
      <c r="A18" s="16" t="s">
        <v>8</v>
      </c>
      <c r="B18" s="16"/>
      <c r="C18" s="17"/>
      <c r="D18" s="17"/>
      <c r="E18" s="42"/>
      <c r="F18" s="18"/>
      <c r="G18" s="19"/>
      <c r="H18" s="20"/>
    </row>
    <row r="19" spans="1:8" ht="6" customHeight="1">
      <c r="B19" s="16"/>
      <c r="C19" s="17"/>
      <c r="D19" s="17"/>
      <c r="E19" s="42"/>
      <c r="F19" s="18"/>
      <c r="G19" s="19"/>
      <c r="H19" s="20"/>
    </row>
    <row r="20" spans="1:8" ht="18.75">
      <c r="B20" s="10"/>
      <c r="C20" s="11"/>
      <c r="D20" s="11"/>
      <c r="E20" s="12"/>
      <c r="F20" s="13"/>
      <c r="G20" s="24" t="s">
        <v>9</v>
      </c>
      <c r="H20" s="15"/>
    </row>
  </sheetData>
  <mergeCells count="15">
    <mergeCell ref="C15:F15"/>
    <mergeCell ref="E9:G9"/>
    <mergeCell ref="B1:H1"/>
    <mergeCell ref="B2:H2"/>
    <mergeCell ref="B3:C4"/>
    <mergeCell ref="E3:E5"/>
    <mergeCell ref="F3:F5"/>
    <mergeCell ref="G3:G5"/>
    <mergeCell ref="H3:H5"/>
    <mergeCell ref="A14:B14"/>
    <mergeCell ref="A15:B15"/>
    <mergeCell ref="A9:A10"/>
    <mergeCell ref="B9:B10"/>
    <mergeCell ref="D3:D5"/>
    <mergeCell ref="D9:D10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1"/>
  <sheetViews>
    <sheetView topLeftCell="A6" workbookViewId="0">
      <selection activeCell="C8" sqref="C8:G14"/>
    </sheetView>
  </sheetViews>
  <sheetFormatPr defaultRowHeight="15"/>
  <cols>
    <col min="1" max="1" width="2.7109375" customWidth="1"/>
    <col min="2" max="2" width="20.42578125" customWidth="1"/>
    <col min="3" max="3" width="19.28515625" customWidth="1"/>
    <col min="4" max="4" width="13.140625" bestFit="1" customWidth="1"/>
    <col min="5" max="5" width="15.140625" customWidth="1"/>
    <col min="6" max="6" width="11.7109375" customWidth="1"/>
    <col min="7" max="7" width="16.5703125" customWidth="1"/>
    <col min="8" max="8" width="14.7109375" customWidth="1"/>
  </cols>
  <sheetData>
    <row r="1" spans="1:9" ht="15" customHeight="1">
      <c r="B1" s="125" t="s">
        <v>12</v>
      </c>
      <c r="C1" s="125"/>
      <c r="D1" s="125"/>
      <c r="E1" s="125"/>
      <c r="F1" s="125"/>
      <c r="G1" s="125"/>
      <c r="H1" s="125"/>
      <c r="I1" s="29"/>
    </row>
    <row r="2" spans="1:9" ht="26.25">
      <c r="B2" s="108" t="s">
        <v>73</v>
      </c>
      <c r="C2" s="108"/>
      <c r="D2" s="108"/>
      <c r="E2" s="108"/>
      <c r="F2" s="108"/>
      <c r="G2" s="108"/>
      <c r="H2" s="108"/>
      <c r="I2" s="29"/>
    </row>
    <row r="3" spans="1:9" ht="15" customHeight="1">
      <c r="B3" s="113" t="s">
        <v>10</v>
      </c>
      <c r="C3" s="114"/>
      <c r="D3" s="129" t="s">
        <v>30</v>
      </c>
      <c r="E3" s="117" t="s">
        <v>29</v>
      </c>
      <c r="F3" s="118" t="s">
        <v>0</v>
      </c>
      <c r="G3" s="118" t="s">
        <v>1</v>
      </c>
      <c r="H3" s="121" t="s">
        <v>31</v>
      </c>
    </row>
    <row r="4" spans="1:9" ht="15" customHeight="1">
      <c r="B4" s="115"/>
      <c r="C4" s="116"/>
      <c r="D4" s="130"/>
      <c r="E4" s="117"/>
      <c r="F4" s="119"/>
      <c r="G4" s="119"/>
      <c r="H4" s="121"/>
    </row>
    <row r="5" spans="1:9" ht="55.15" customHeight="1">
      <c r="B5" s="2" t="s">
        <v>2</v>
      </c>
      <c r="C5" s="2" t="s">
        <v>13</v>
      </c>
      <c r="D5" s="131"/>
      <c r="E5" s="117"/>
      <c r="F5" s="120"/>
      <c r="G5" s="120"/>
      <c r="H5" s="121"/>
    </row>
    <row r="6" spans="1:9" ht="22.9" customHeight="1">
      <c r="B6" s="51" t="s">
        <v>17</v>
      </c>
      <c r="C6" s="31"/>
      <c r="D6" s="67" t="s">
        <v>22</v>
      </c>
      <c r="E6" s="32" t="s">
        <v>3</v>
      </c>
      <c r="F6" s="33" t="s">
        <v>4</v>
      </c>
      <c r="G6" s="33" t="s">
        <v>4</v>
      </c>
      <c r="H6" s="34" t="s">
        <v>4</v>
      </c>
    </row>
    <row r="7" spans="1:9" ht="6" customHeight="1">
      <c r="B7" s="35"/>
      <c r="C7" s="36"/>
      <c r="D7" s="36"/>
      <c r="E7" s="89"/>
      <c r="F7" s="38"/>
      <c r="G7" s="38"/>
      <c r="H7" s="39"/>
    </row>
    <row r="8" spans="1:9" ht="21" customHeight="1">
      <c r="A8">
        <v>1</v>
      </c>
      <c r="B8" s="88"/>
      <c r="C8" s="71" t="s">
        <v>110</v>
      </c>
      <c r="D8" s="85" t="s">
        <v>46</v>
      </c>
      <c r="E8" s="78" t="s">
        <v>74</v>
      </c>
      <c r="F8" s="90">
        <f t="shared" ref="F8:F14" si="0">SUM(F1:F7)</f>
        <v>0</v>
      </c>
      <c r="G8" s="78">
        <v>5660</v>
      </c>
      <c r="H8" s="25">
        <f>F8+G8</f>
        <v>5660</v>
      </c>
    </row>
    <row r="9" spans="1:9" ht="21" customHeight="1">
      <c r="A9">
        <v>2</v>
      </c>
      <c r="B9" s="88"/>
      <c r="C9" s="71" t="s">
        <v>111</v>
      </c>
      <c r="D9" s="72" t="s">
        <v>47</v>
      </c>
      <c r="E9" s="78" t="s">
        <v>74</v>
      </c>
      <c r="F9" s="90">
        <f t="shared" si="0"/>
        <v>0</v>
      </c>
      <c r="G9" s="78">
        <v>5060</v>
      </c>
      <c r="H9" s="25">
        <f t="shared" ref="H9:H14" si="1">F9+G9</f>
        <v>5060</v>
      </c>
    </row>
    <row r="10" spans="1:9" ht="21" customHeight="1">
      <c r="A10">
        <v>3</v>
      </c>
      <c r="B10" s="88"/>
      <c r="C10" s="71" t="s">
        <v>112</v>
      </c>
      <c r="D10" s="72" t="s">
        <v>48</v>
      </c>
      <c r="E10" s="78" t="s">
        <v>74</v>
      </c>
      <c r="F10" s="90">
        <f t="shared" si="0"/>
        <v>0</v>
      </c>
      <c r="G10" s="78">
        <v>3920</v>
      </c>
      <c r="H10" s="25">
        <f t="shared" si="1"/>
        <v>3920</v>
      </c>
    </row>
    <row r="11" spans="1:9" ht="21" customHeight="1">
      <c r="A11">
        <v>4</v>
      </c>
      <c r="B11" s="88"/>
      <c r="C11" s="71" t="s">
        <v>113</v>
      </c>
      <c r="D11" s="72" t="s">
        <v>49</v>
      </c>
      <c r="E11" s="78" t="s">
        <v>74</v>
      </c>
      <c r="F11" s="90">
        <f t="shared" si="0"/>
        <v>0</v>
      </c>
      <c r="G11" s="78">
        <v>6840</v>
      </c>
      <c r="H11" s="25">
        <f t="shared" si="1"/>
        <v>6840</v>
      </c>
    </row>
    <row r="12" spans="1:9" ht="21" customHeight="1">
      <c r="A12">
        <v>5</v>
      </c>
      <c r="B12" s="88"/>
      <c r="C12" s="71" t="s">
        <v>114</v>
      </c>
      <c r="D12" s="72" t="s">
        <v>50</v>
      </c>
      <c r="E12" s="78"/>
      <c r="F12" s="90">
        <f t="shared" si="0"/>
        <v>0</v>
      </c>
      <c r="G12" s="78">
        <v>6840</v>
      </c>
      <c r="H12" s="25">
        <f t="shared" si="1"/>
        <v>6840</v>
      </c>
    </row>
    <row r="13" spans="1:9" ht="21" customHeight="1">
      <c r="A13">
        <v>6</v>
      </c>
      <c r="B13" s="88"/>
      <c r="C13" s="71" t="s">
        <v>115</v>
      </c>
      <c r="D13" s="72" t="s">
        <v>23</v>
      </c>
      <c r="E13" s="78" t="s">
        <v>74</v>
      </c>
      <c r="F13" s="90">
        <f t="shared" si="0"/>
        <v>0</v>
      </c>
      <c r="G13" s="78">
        <v>3190</v>
      </c>
      <c r="H13" s="25">
        <f t="shared" si="1"/>
        <v>3190</v>
      </c>
    </row>
    <row r="14" spans="1:9" ht="21" customHeight="1">
      <c r="A14">
        <v>7</v>
      </c>
      <c r="B14" s="88"/>
      <c r="C14" s="71" t="s">
        <v>116</v>
      </c>
      <c r="D14" s="72" t="s">
        <v>51</v>
      </c>
      <c r="E14" s="98"/>
      <c r="F14" s="99">
        <f t="shared" si="0"/>
        <v>0</v>
      </c>
      <c r="G14" s="78">
        <v>7640</v>
      </c>
      <c r="H14" s="103">
        <f t="shared" si="1"/>
        <v>7640</v>
      </c>
    </row>
    <row r="15" spans="1:9" ht="22.9" customHeight="1" thickBot="1">
      <c r="A15" s="1"/>
      <c r="B15" s="83" t="s">
        <v>5</v>
      </c>
      <c r="C15" s="48"/>
      <c r="D15" s="48"/>
      <c r="E15" s="100">
        <f>SUM(E8:E14)</f>
        <v>0</v>
      </c>
      <c r="F15" s="101">
        <f>SUM(F8:F14)</f>
        <v>0</v>
      </c>
      <c r="G15" s="102">
        <f>SUM(G8:G14)</f>
        <v>39150</v>
      </c>
      <c r="H15" s="104">
        <f>SUM(H8:H14)</f>
        <v>39150</v>
      </c>
    </row>
    <row r="16" spans="1:9" ht="36" customHeight="1">
      <c r="A16" s="128" t="s">
        <v>6</v>
      </c>
      <c r="B16" s="112"/>
      <c r="C16" s="126">
        <f>H15</f>
        <v>39150</v>
      </c>
      <c r="D16" s="126"/>
      <c r="E16" s="127"/>
      <c r="F16" s="127"/>
      <c r="G16" s="8" t="s">
        <v>4</v>
      </c>
      <c r="H16" s="9" t="e">
        <v>#REF!</v>
      </c>
    </row>
    <row r="17" spans="1:8" ht="6" customHeight="1">
      <c r="B17" s="10"/>
      <c r="C17" s="11"/>
      <c r="D17" s="11"/>
      <c r="E17" s="12"/>
      <c r="F17" s="13"/>
      <c r="G17" s="14"/>
      <c r="H17" s="15"/>
    </row>
    <row r="18" spans="1:8" ht="18">
      <c r="A18" s="16" t="s">
        <v>7</v>
      </c>
      <c r="B18" s="16"/>
      <c r="C18" s="17"/>
      <c r="D18" s="17"/>
      <c r="E18" s="42"/>
      <c r="F18" s="18"/>
      <c r="G18" s="19"/>
      <c r="H18" s="20"/>
    </row>
    <row r="19" spans="1:8" ht="18">
      <c r="A19" s="16" t="s">
        <v>8</v>
      </c>
      <c r="B19" s="16"/>
      <c r="C19" s="17"/>
      <c r="D19" s="17"/>
      <c r="E19" s="42"/>
      <c r="F19" s="18"/>
      <c r="G19" s="19"/>
      <c r="H19" s="20"/>
    </row>
    <row r="20" spans="1:8" ht="6" customHeight="1">
      <c r="B20" s="10"/>
      <c r="C20" s="11"/>
      <c r="D20" s="11"/>
      <c r="E20" s="12"/>
      <c r="F20" s="13"/>
      <c r="G20" s="14"/>
      <c r="H20" s="15"/>
    </row>
    <row r="21" spans="1:8" ht="18.75">
      <c r="B21" s="10"/>
      <c r="C21" s="11"/>
      <c r="D21" s="11"/>
      <c r="E21" s="12"/>
      <c r="F21" s="13"/>
      <c r="G21" s="24" t="s">
        <v>9</v>
      </c>
      <c r="H21" s="15"/>
    </row>
  </sheetData>
  <mergeCells count="10">
    <mergeCell ref="C16:F16"/>
    <mergeCell ref="B1:H1"/>
    <mergeCell ref="B2:H2"/>
    <mergeCell ref="B3:C4"/>
    <mergeCell ref="E3:E5"/>
    <mergeCell ref="F3:F5"/>
    <mergeCell ref="G3:G5"/>
    <mergeCell ref="H3:H5"/>
    <mergeCell ref="A16:B16"/>
    <mergeCell ref="D3:D5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topLeftCell="A6" workbookViewId="0">
      <selection activeCell="C8" sqref="C8:G21"/>
    </sheetView>
  </sheetViews>
  <sheetFormatPr defaultRowHeight="15"/>
  <cols>
    <col min="1" max="1" width="2.7109375" customWidth="1"/>
    <col min="2" max="2" width="21.140625" customWidth="1"/>
    <col min="3" max="3" width="20.140625" customWidth="1"/>
    <col min="4" max="4" width="13.5703125" customWidth="1"/>
    <col min="5" max="5" width="15.5703125" customWidth="1"/>
    <col min="6" max="6" width="11.7109375" customWidth="1"/>
    <col min="7" max="7" width="15" customWidth="1"/>
    <col min="8" max="8" width="16.42578125" customWidth="1"/>
  </cols>
  <sheetData>
    <row r="1" spans="1:9" ht="15" customHeight="1">
      <c r="B1" s="125" t="s">
        <v>12</v>
      </c>
      <c r="C1" s="125"/>
      <c r="D1" s="125"/>
      <c r="E1" s="125"/>
      <c r="F1" s="125"/>
      <c r="G1" s="125"/>
      <c r="H1" s="125"/>
      <c r="I1" s="29"/>
    </row>
    <row r="2" spans="1:9" ht="26.25">
      <c r="B2" s="108" t="s">
        <v>73</v>
      </c>
      <c r="C2" s="108"/>
      <c r="D2" s="108"/>
      <c r="E2" s="108"/>
      <c r="F2" s="108"/>
      <c r="G2" s="108"/>
      <c r="H2" s="108"/>
      <c r="I2" s="29"/>
    </row>
    <row r="3" spans="1:9" ht="15" customHeight="1">
      <c r="B3" s="113" t="s">
        <v>10</v>
      </c>
      <c r="C3" s="114"/>
      <c r="D3" s="129" t="s">
        <v>30</v>
      </c>
      <c r="E3" s="117" t="s">
        <v>29</v>
      </c>
      <c r="F3" s="118" t="s">
        <v>0</v>
      </c>
      <c r="G3" s="118" t="s">
        <v>1</v>
      </c>
      <c r="H3" s="121" t="s">
        <v>31</v>
      </c>
    </row>
    <row r="4" spans="1:9" ht="15" customHeight="1">
      <c r="B4" s="115"/>
      <c r="C4" s="116"/>
      <c r="D4" s="130"/>
      <c r="E4" s="117"/>
      <c r="F4" s="119"/>
      <c r="G4" s="119"/>
      <c r="H4" s="121"/>
    </row>
    <row r="5" spans="1:9" ht="55.15" customHeight="1">
      <c r="B5" s="2" t="s">
        <v>2</v>
      </c>
      <c r="C5" s="2" t="s">
        <v>13</v>
      </c>
      <c r="D5" s="131"/>
      <c r="E5" s="117"/>
      <c r="F5" s="120"/>
      <c r="G5" s="120"/>
      <c r="H5" s="121"/>
    </row>
    <row r="6" spans="1:9" ht="22.9" customHeight="1">
      <c r="B6" s="51" t="s">
        <v>18</v>
      </c>
      <c r="C6" s="31"/>
      <c r="D6" s="67" t="s">
        <v>22</v>
      </c>
      <c r="E6" s="32" t="s">
        <v>3</v>
      </c>
      <c r="F6" s="33" t="s">
        <v>4</v>
      </c>
      <c r="G6" s="33" t="s">
        <v>4</v>
      </c>
      <c r="H6" s="34" t="s">
        <v>4</v>
      </c>
    </row>
    <row r="7" spans="1:9" ht="6" customHeight="1">
      <c r="B7" s="35"/>
      <c r="C7" s="36"/>
      <c r="D7" s="36"/>
      <c r="E7" s="89"/>
      <c r="F7" s="38"/>
      <c r="G7" s="38"/>
      <c r="H7" s="91"/>
    </row>
    <row r="8" spans="1:9" ht="21" customHeight="1">
      <c r="A8">
        <v>1</v>
      </c>
      <c r="B8" s="92"/>
      <c r="C8" s="71" t="s">
        <v>117</v>
      </c>
      <c r="D8" s="85" t="s">
        <v>52</v>
      </c>
      <c r="E8" s="78" t="s">
        <v>74</v>
      </c>
      <c r="F8" s="75">
        <v>0</v>
      </c>
      <c r="G8" s="78">
        <v>3000</v>
      </c>
      <c r="H8" s="46">
        <f>F8+G8</f>
        <v>3000</v>
      </c>
    </row>
    <row r="9" spans="1:9" ht="21" customHeight="1">
      <c r="A9">
        <v>2</v>
      </c>
      <c r="B9" s="92"/>
      <c r="C9" s="71" t="s">
        <v>118</v>
      </c>
      <c r="D9" s="85" t="s">
        <v>53</v>
      </c>
      <c r="E9" s="78" t="s">
        <v>74</v>
      </c>
      <c r="F9" s="75">
        <v>0</v>
      </c>
      <c r="G9" s="78">
        <v>14155</v>
      </c>
      <c r="H9" s="46">
        <f t="shared" ref="H9:H21" si="0">F9+G9</f>
        <v>14155</v>
      </c>
    </row>
    <row r="10" spans="1:9" ht="21" customHeight="1">
      <c r="A10">
        <v>3</v>
      </c>
      <c r="B10" s="92"/>
      <c r="C10" s="71" t="s">
        <v>119</v>
      </c>
      <c r="D10" s="85" t="s">
        <v>54</v>
      </c>
      <c r="E10" s="78">
        <v>116</v>
      </c>
      <c r="F10" s="78">
        <v>658</v>
      </c>
      <c r="G10" s="78">
        <v>3615</v>
      </c>
      <c r="H10" s="46">
        <f t="shared" si="0"/>
        <v>4273</v>
      </c>
    </row>
    <row r="11" spans="1:9" ht="21" customHeight="1">
      <c r="A11">
        <v>4</v>
      </c>
      <c r="B11" s="92"/>
      <c r="C11" s="71" t="s">
        <v>120</v>
      </c>
      <c r="D11" s="85" t="s">
        <v>55</v>
      </c>
      <c r="E11" s="78" t="s">
        <v>74</v>
      </c>
      <c r="F11" s="75">
        <v>0</v>
      </c>
      <c r="G11" s="78">
        <v>2890</v>
      </c>
      <c r="H11" s="46">
        <f t="shared" si="0"/>
        <v>2890</v>
      </c>
    </row>
    <row r="12" spans="1:9" ht="21" customHeight="1">
      <c r="A12">
        <v>5</v>
      </c>
      <c r="B12" s="92"/>
      <c r="C12" s="71" t="s">
        <v>121</v>
      </c>
      <c r="D12" s="85" t="s">
        <v>56</v>
      </c>
      <c r="E12" s="78" t="s">
        <v>74</v>
      </c>
      <c r="F12" s="75">
        <v>0</v>
      </c>
      <c r="G12" s="78">
        <v>13055</v>
      </c>
      <c r="H12" s="46">
        <f t="shared" si="0"/>
        <v>13055</v>
      </c>
    </row>
    <row r="13" spans="1:9" ht="21" customHeight="1">
      <c r="A13">
        <v>6</v>
      </c>
      <c r="B13" s="92"/>
      <c r="C13" s="71" t="s">
        <v>122</v>
      </c>
      <c r="D13" s="85" t="s">
        <v>57</v>
      </c>
      <c r="E13" s="78"/>
      <c r="F13" s="75">
        <v>0</v>
      </c>
      <c r="G13" s="78">
        <v>8320</v>
      </c>
      <c r="H13" s="46">
        <f t="shared" si="0"/>
        <v>8320</v>
      </c>
    </row>
    <row r="14" spans="1:9" ht="21" customHeight="1">
      <c r="A14">
        <v>7</v>
      </c>
      <c r="B14" s="92"/>
      <c r="C14" s="71" t="s">
        <v>123</v>
      </c>
      <c r="D14" s="85" t="s">
        <v>58</v>
      </c>
      <c r="E14" s="78">
        <v>103</v>
      </c>
      <c r="F14" s="78">
        <v>584</v>
      </c>
      <c r="G14" s="78">
        <v>3190</v>
      </c>
      <c r="H14" s="46">
        <f t="shared" si="0"/>
        <v>3774</v>
      </c>
    </row>
    <row r="15" spans="1:9" ht="21" customHeight="1">
      <c r="A15">
        <v>8</v>
      </c>
      <c r="B15" s="92"/>
      <c r="C15" s="71" t="s">
        <v>124</v>
      </c>
      <c r="D15" s="85" t="s">
        <v>59</v>
      </c>
      <c r="E15" s="78"/>
      <c r="F15" s="75">
        <v>0</v>
      </c>
      <c r="G15" s="78">
        <v>8320</v>
      </c>
      <c r="H15" s="46">
        <f t="shared" si="0"/>
        <v>8320</v>
      </c>
    </row>
    <row r="16" spans="1:9" ht="21" customHeight="1">
      <c r="A16">
        <v>9</v>
      </c>
      <c r="B16" s="92"/>
      <c r="C16" s="71" t="s">
        <v>125</v>
      </c>
      <c r="D16" s="85" t="s">
        <v>60</v>
      </c>
      <c r="E16" s="78"/>
      <c r="F16" s="75">
        <v>0</v>
      </c>
      <c r="G16" s="78">
        <v>5060</v>
      </c>
      <c r="H16" s="46">
        <f t="shared" si="0"/>
        <v>5060</v>
      </c>
    </row>
    <row r="17" spans="1:8" ht="21" customHeight="1">
      <c r="A17">
        <v>10</v>
      </c>
      <c r="B17" s="92"/>
      <c r="C17" s="71" t="s">
        <v>126</v>
      </c>
      <c r="D17" s="85" t="s">
        <v>61</v>
      </c>
      <c r="E17" s="78">
        <v>619</v>
      </c>
      <c r="F17" s="78">
        <v>3510</v>
      </c>
      <c r="G17" s="75">
        <v>0</v>
      </c>
      <c r="H17" s="46">
        <f t="shared" si="0"/>
        <v>3510</v>
      </c>
    </row>
    <row r="18" spans="1:8" ht="21" customHeight="1">
      <c r="A18">
        <v>11</v>
      </c>
      <c r="B18" s="92"/>
      <c r="C18" s="71" t="s">
        <v>127</v>
      </c>
      <c r="D18" s="85" t="s">
        <v>62</v>
      </c>
      <c r="E18" s="78"/>
      <c r="F18" s="75">
        <v>0</v>
      </c>
      <c r="G18" s="78">
        <v>5060</v>
      </c>
      <c r="H18" s="46">
        <f t="shared" si="0"/>
        <v>5060</v>
      </c>
    </row>
    <row r="19" spans="1:8" ht="21" customHeight="1">
      <c r="A19">
        <v>12</v>
      </c>
      <c r="B19" s="92"/>
      <c r="C19" s="71" t="s">
        <v>128</v>
      </c>
      <c r="D19" s="85" t="s">
        <v>63</v>
      </c>
      <c r="E19" s="78"/>
      <c r="F19" s="75">
        <v>0</v>
      </c>
      <c r="G19" s="78">
        <v>3000</v>
      </c>
      <c r="H19" s="46">
        <f t="shared" si="0"/>
        <v>3000</v>
      </c>
    </row>
    <row r="20" spans="1:8" ht="21" customHeight="1">
      <c r="A20">
        <v>13</v>
      </c>
      <c r="B20" s="92"/>
      <c r="C20" s="71" t="s">
        <v>129</v>
      </c>
      <c r="D20" s="85" t="s">
        <v>64</v>
      </c>
      <c r="E20" s="78">
        <v>252</v>
      </c>
      <c r="F20" s="78">
        <v>1429</v>
      </c>
      <c r="G20" s="78">
        <v>7840</v>
      </c>
      <c r="H20" s="46">
        <f t="shared" si="0"/>
        <v>9269</v>
      </c>
    </row>
    <row r="21" spans="1:8" ht="21" customHeight="1">
      <c r="A21">
        <v>14</v>
      </c>
      <c r="B21" s="92"/>
      <c r="C21" s="71" t="s">
        <v>130</v>
      </c>
      <c r="D21" s="85" t="s">
        <v>65</v>
      </c>
      <c r="E21" s="78" t="s">
        <v>74</v>
      </c>
      <c r="F21" s="75">
        <v>0</v>
      </c>
      <c r="G21" s="78">
        <v>2999.8</v>
      </c>
      <c r="H21" s="46">
        <f t="shared" si="0"/>
        <v>2999.8</v>
      </c>
    </row>
    <row r="22" spans="1:8" ht="22.9" customHeight="1" thickBot="1">
      <c r="A22" s="1"/>
      <c r="B22" s="83" t="s">
        <v>5</v>
      </c>
      <c r="C22" s="94"/>
      <c r="D22" s="94"/>
      <c r="E22" s="95">
        <f>SUM(E8:E21)</f>
        <v>1090</v>
      </c>
      <c r="F22" s="96">
        <f>SUM(F8:F21)</f>
        <v>6181</v>
      </c>
      <c r="G22" s="96">
        <f>SUM(G8:G21)</f>
        <v>80504.800000000003</v>
      </c>
      <c r="H22" s="97">
        <f>SUM(H8:H21)</f>
        <v>86685.8</v>
      </c>
    </row>
    <row r="23" spans="1:8" ht="36" customHeight="1">
      <c r="A23" s="128" t="s">
        <v>6</v>
      </c>
      <c r="B23" s="128"/>
      <c r="C23" s="126">
        <f>H22</f>
        <v>86685.8</v>
      </c>
      <c r="D23" s="126"/>
      <c r="E23" s="127"/>
      <c r="F23" s="127"/>
      <c r="G23" s="8" t="s">
        <v>4</v>
      </c>
      <c r="H23" s="9" t="e">
        <v>#REF!</v>
      </c>
    </row>
    <row r="24" spans="1:8" ht="6" customHeight="1">
      <c r="B24" s="10"/>
      <c r="C24" s="11"/>
      <c r="D24" s="11"/>
      <c r="E24" s="12"/>
      <c r="F24" s="13"/>
      <c r="G24" s="14"/>
      <c r="H24" s="15"/>
    </row>
    <row r="25" spans="1:8" ht="18">
      <c r="A25" s="16" t="s">
        <v>7</v>
      </c>
      <c r="B25" s="16"/>
      <c r="C25" s="17"/>
      <c r="D25" s="17"/>
      <c r="E25" s="42"/>
      <c r="F25" s="18"/>
      <c r="G25" s="19"/>
      <c r="H25" s="20"/>
    </row>
    <row r="26" spans="1:8" ht="18">
      <c r="A26" s="16" t="s">
        <v>8</v>
      </c>
      <c r="B26" s="16"/>
      <c r="C26" s="17"/>
      <c r="D26" s="17"/>
      <c r="E26" s="42"/>
      <c r="F26" s="18"/>
      <c r="G26" s="19"/>
      <c r="H26" s="20"/>
    </row>
    <row r="27" spans="1:8" ht="6" customHeight="1">
      <c r="B27" s="10"/>
      <c r="C27" s="11"/>
      <c r="D27" s="11"/>
      <c r="E27" s="12"/>
      <c r="F27" s="13"/>
      <c r="G27" s="14"/>
      <c r="H27" s="15"/>
    </row>
    <row r="28" spans="1:8" ht="18.75">
      <c r="B28" s="10"/>
      <c r="C28" s="11"/>
      <c r="D28" s="11"/>
      <c r="E28" s="12"/>
      <c r="F28" s="13"/>
      <c r="G28" s="24" t="s">
        <v>9</v>
      </c>
      <c r="H28" s="15"/>
    </row>
  </sheetData>
  <mergeCells count="10">
    <mergeCell ref="C23:F23"/>
    <mergeCell ref="B1:H1"/>
    <mergeCell ref="B2:H2"/>
    <mergeCell ref="B3:C4"/>
    <mergeCell ref="E3:E5"/>
    <mergeCell ref="F3:F5"/>
    <mergeCell ref="G3:G5"/>
    <mergeCell ref="H3:H5"/>
    <mergeCell ref="A23:B23"/>
    <mergeCell ref="D3:D5"/>
  </mergeCells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topLeftCell="A9" workbookViewId="0">
      <selection activeCell="B23" sqref="B23:I23"/>
    </sheetView>
  </sheetViews>
  <sheetFormatPr defaultRowHeight="15"/>
  <cols>
    <col min="1" max="1" width="2.7109375" customWidth="1"/>
    <col min="2" max="2" width="21.28515625" customWidth="1"/>
    <col min="3" max="3" width="19.7109375" customWidth="1"/>
    <col min="4" max="4" width="13.140625" customWidth="1"/>
    <col min="5" max="5" width="15.42578125" customWidth="1"/>
    <col min="6" max="6" width="11.7109375" customWidth="1"/>
    <col min="7" max="7" width="15.140625" customWidth="1"/>
    <col min="8" max="8" width="14.85546875" customWidth="1"/>
    <col min="11" max="11" width="4" customWidth="1"/>
  </cols>
  <sheetData>
    <row r="1" spans="1:8" ht="15" customHeight="1">
      <c r="B1" s="125" t="s">
        <v>12</v>
      </c>
      <c r="C1" s="125"/>
      <c r="D1" s="125"/>
      <c r="E1" s="125"/>
      <c r="F1" s="125"/>
      <c r="G1" s="125"/>
      <c r="H1" s="125"/>
    </row>
    <row r="2" spans="1:8" ht="26.25">
      <c r="B2" s="108" t="s">
        <v>73</v>
      </c>
      <c r="C2" s="108"/>
      <c r="D2" s="108"/>
      <c r="E2" s="108"/>
      <c r="F2" s="108"/>
      <c r="G2" s="108"/>
      <c r="H2" s="108"/>
    </row>
    <row r="3" spans="1:8" ht="14.45" customHeight="1">
      <c r="B3" s="113" t="s">
        <v>10</v>
      </c>
      <c r="C3" s="114"/>
      <c r="D3" s="129" t="s">
        <v>30</v>
      </c>
      <c r="E3" s="117" t="s">
        <v>29</v>
      </c>
      <c r="F3" s="118" t="s">
        <v>0</v>
      </c>
      <c r="G3" s="118" t="s">
        <v>1</v>
      </c>
      <c r="H3" s="121" t="s">
        <v>31</v>
      </c>
    </row>
    <row r="4" spans="1:8" ht="14.45" customHeight="1">
      <c r="B4" s="115"/>
      <c r="C4" s="116"/>
      <c r="D4" s="130"/>
      <c r="E4" s="117"/>
      <c r="F4" s="119"/>
      <c r="G4" s="119"/>
      <c r="H4" s="121"/>
    </row>
    <row r="5" spans="1:8" ht="54.95" customHeight="1">
      <c r="B5" s="2" t="s">
        <v>2</v>
      </c>
      <c r="C5" s="2" t="s">
        <v>13</v>
      </c>
      <c r="D5" s="131"/>
      <c r="E5" s="117"/>
      <c r="F5" s="120"/>
      <c r="G5" s="120"/>
      <c r="H5" s="121"/>
    </row>
    <row r="6" spans="1:8" ht="23.1" customHeight="1">
      <c r="B6" s="51" t="s">
        <v>19</v>
      </c>
      <c r="C6" s="31"/>
      <c r="D6" s="67" t="s">
        <v>22</v>
      </c>
      <c r="E6" s="32" t="s">
        <v>3</v>
      </c>
      <c r="F6" s="33" t="s">
        <v>4</v>
      </c>
      <c r="G6" s="33" t="s">
        <v>4</v>
      </c>
      <c r="H6" s="34" t="s">
        <v>4</v>
      </c>
    </row>
    <row r="7" spans="1:8" ht="6" customHeight="1">
      <c r="B7" s="35"/>
      <c r="C7" s="36"/>
      <c r="D7" s="66"/>
      <c r="E7" s="37"/>
      <c r="F7" s="38"/>
      <c r="G7" s="38"/>
      <c r="H7" s="39"/>
    </row>
    <row r="8" spans="1:8" ht="21" customHeight="1">
      <c r="A8">
        <v>1</v>
      </c>
      <c r="B8" s="105"/>
      <c r="C8" s="71" t="s">
        <v>139</v>
      </c>
      <c r="D8" s="72" t="s">
        <v>66</v>
      </c>
      <c r="E8" s="73" t="s">
        <v>74</v>
      </c>
      <c r="F8" s="75">
        <v>0</v>
      </c>
      <c r="G8" s="78">
        <v>4580</v>
      </c>
      <c r="H8" s="46">
        <f>F8+G8</f>
        <v>4580</v>
      </c>
    </row>
    <row r="9" spans="1:8" ht="21" customHeight="1">
      <c r="A9">
        <v>2</v>
      </c>
      <c r="B9" s="105"/>
      <c r="C9" s="71" t="s">
        <v>140</v>
      </c>
      <c r="D9" s="72" t="s">
        <v>67</v>
      </c>
      <c r="E9" s="73" t="s">
        <v>74</v>
      </c>
      <c r="F9" s="75">
        <v>0</v>
      </c>
      <c r="G9" s="78">
        <v>6840</v>
      </c>
      <c r="H9" s="46">
        <f t="shared" ref="H9:H16" si="0">F9+G9</f>
        <v>6840</v>
      </c>
    </row>
    <row r="10" spans="1:8" ht="21" customHeight="1">
      <c r="A10">
        <v>3</v>
      </c>
      <c r="B10" s="105"/>
      <c r="C10" s="71" t="s">
        <v>135</v>
      </c>
      <c r="D10" s="72" t="s">
        <v>68</v>
      </c>
      <c r="E10" s="73"/>
      <c r="F10" s="75">
        <v>0</v>
      </c>
      <c r="G10" s="78">
        <v>11810</v>
      </c>
      <c r="H10" s="46">
        <f t="shared" si="0"/>
        <v>11810</v>
      </c>
    </row>
    <row r="11" spans="1:8" ht="21" customHeight="1">
      <c r="A11">
        <v>4</v>
      </c>
      <c r="B11" s="105"/>
      <c r="C11" s="71" t="s">
        <v>136</v>
      </c>
      <c r="D11" s="72" t="s">
        <v>69</v>
      </c>
      <c r="E11" s="73"/>
      <c r="F11" s="75">
        <v>0</v>
      </c>
      <c r="G11" s="78">
        <v>6840</v>
      </c>
      <c r="H11" s="46">
        <f t="shared" si="0"/>
        <v>6840</v>
      </c>
    </row>
    <row r="12" spans="1:8" ht="21" customHeight="1">
      <c r="A12">
        <v>5</v>
      </c>
      <c r="B12" s="105"/>
      <c r="C12" s="71" t="s">
        <v>137</v>
      </c>
      <c r="D12" s="72" t="s">
        <v>70</v>
      </c>
      <c r="E12" s="80">
        <v>160</v>
      </c>
      <c r="F12" s="78">
        <v>907</v>
      </c>
      <c r="G12" s="78">
        <v>3290</v>
      </c>
      <c r="H12" s="46">
        <f t="shared" si="0"/>
        <v>4197</v>
      </c>
    </row>
    <row r="13" spans="1:8" ht="21" customHeight="1">
      <c r="A13">
        <v>6</v>
      </c>
      <c r="B13" s="105"/>
      <c r="C13" s="71" t="s">
        <v>138</v>
      </c>
      <c r="D13" s="72" t="s">
        <v>131</v>
      </c>
      <c r="E13" s="80" t="s">
        <v>74</v>
      </c>
      <c r="F13" s="75">
        <v>0</v>
      </c>
      <c r="G13" s="78">
        <v>13665</v>
      </c>
      <c r="H13" s="46">
        <f t="shared" si="0"/>
        <v>13665</v>
      </c>
    </row>
    <row r="14" spans="1:8" ht="21" customHeight="1">
      <c r="A14">
        <v>7</v>
      </c>
      <c r="B14" s="105"/>
      <c r="C14" s="71" t="s">
        <v>132</v>
      </c>
      <c r="D14" s="72" t="s">
        <v>75</v>
      </c>
      <c r="E14" s="80" t="s">
        <v>74</v>
      </c>
      <c r="F14" s="75">
        <v>0</v>
      </c>
      <c r="G14" s="78">
        <v>6840</v>
      </c>
      <c r="H14" s="46">
        <f t="shared" si="0"/>
        <v>6840</v>
      </c>
    </row>
    <row r="15" spans="1:8" ht="21" customHeight="1">
      <c r="A15">
        <v>8</v>
      </c>
      <c r="B15" s="105"/>
      <c r="C15" s="71" t="s">
        <v>133</v>
      </c>
      <c r="D15" s="72" t="s">
        <v>71</v>
      </c>
      <c r="E15" s="80"/>
      <c r="F15" s="75">
        <v>0</v>
      </c>
      <c r="G15" s="78">
        <v>6840</v>
      </c>
      <c r="H15" s="46">
        <f t="shared" si="0"/>
        <v>6840</v>
      </c>
    </row>
    <row r="16" spans="1:8" ht="21" customHeight="1">
      <c r="A16">
        <v>9</v>
      </c>
      <c r="B16" s="105"/>
      <c r="C16" s="71" t="s">
        <v>134</v>
      </c>
      <c r="D16" s="72" t="s">
        <v>72</v>
      </c>
      <c r="E16" s="80">
        <v>437</v>
      </c>
      <c r="F16" s="78">
        <v>2478</v>
      </c>
      <c r="G16" s="78">
        <v>2890</v>
      </c>
      <c r="H16" s="46">
        <f t="shared" si="0"/>
        <v>5368</v>
      </c>
    </row>
    <row r="17" spans="1:9" ht="23.1" customHeight="1" thickBot="1">
      <c r="B17" s="93" t="s">
        <v>5</v>
      </c>
      <c r="C17" s="26"/>
      <c r="D17" s="26"/>
      <c r="E17" s="43">
        <f>SUM(E8:E16)</f>
        <v>597</v>
      </c>
      <c r="F17" s="82">
        <f>SUM(F8:F16)</f>
        <v>3385</v>
      </c>
      <c r="G17" s="82">
        <f>SUM(G8:G16)</f>
        <v>63595</v>
      </c>
      <c r="H17" s="43">
        <f>SUM(H8:H16)</f>
        <v>66980</v>
      </c>
    </row>
    <row r="18" spans="1:9" ht="36" customHeight="1">
      <c r="A18" s="128" t="s">
        <v>6</v>
      </c>
      <c r="B18" s="128"/>
      <c r="C18" s="126">
        <f>H17</f>
        <v>66980</v>
      </c>
      <c r="D18" s="126"/>
      <c r="E18" s="127"/>
      <c r="F18" s="127"/>
      <c r="G18" s="8" t="s">
        <v>4</v>
      </c>
      <c r="H18" s="9"/>
    </row>
    <row r="19" spans="1:9" ht="6" customHeight="1">
      <c r="B19" s="10"/>
      <c r="C19" s="11"/>
      <c r="D19" s="11"/>
      <c r="E19" s="12"/>
      <c r="F19" s="13"/>
      <c r="G19" s="14"/>
      <c r="H19" s="15"/>
    </row>
    <row r="20" spans="1:9" ht="18" customHeight="1">
      <c r="A20" s="16" t="s">
        <v>7</v>
      </c>
      <c r="B20" s="16"/>
      <c r="C20" s="17"/>
      <c r="D20" s="17"/>
      <c r="E20" s="42"/>
      <c r="F20" s="18"/>
      <c r="G20" s="19"/>
      <c r="H20" s="20"/>
    </row>
    <row r="21" spans="1:9" ht="18">
      <c r="A21" s="16" t="s">
        <v>8</v>
      </c>
      <c r="B21" s="16"/>
      <c r="C21" s="17"/>
      <c r="D21" s="17"/>
      <c r="E21" s="42"/>
      <c r="F21" s="18"/>
      <c r="G21" s="19"/>
      <c r="H21" s="20"/>
    </row>
    <row r="22" spans="1:9" ht="6" customHeight="1">
      <c r="B22" s="10"/>
      <c r="C22" s="11"/>
      <c r="D22" s="11"/>
      <c r="E22" s="12"/>
      <c r="F22" s="13"/>
      <c r="G22" s="14"/>
      <c r="H22" s="15"/>
    </row>
    <row r="23" spans="1:9" ht="36" customHeight="1">
      <c r="B23" s="158" t="s">
        <v>141</v>
      </c>
      <c r="C23" s="158"/>
      <c r="D23" s="158"/>
      <c r="E23" s="158"/>
      <c r="F23" s="158"/>
      <c r="G23" s="158"/>
      <c r="H23" s="158"/>
      <c r="I23" s="158"/>
    </row>
    <row r="24" spans="1:9" ht="18.75">
      <c r="B24" s="10"/>
      <c r="C24" s="11"/>
      <c r="D24" s="11"/>
      <c r="E24" s="12"/>
      <c r="F24" s="13"/>
      <c r="G24" s="24" t="s">
        <v>9</v>
      </c>
      <c r="H24" s="15"/>
    </row>
  </sheetData>
  <mergeCells count="11">
    <mergeCell ref="B23:I23"/>
    <mergeCell ref="B1:H1"/>
    <mergeCell ref="B2:H2"/>
    <mergeCell ref="C18:F18"/>
    <mergeCell ref="B3:C4"/>
    <mergeCell ref="E3:E5"/>
    <mergeCell ref="F3:F5"/>
    <mergeCell ref="G3:G5"/>
    <mergeCell ref="H3:H5"/>
    <mergeCell ref="A18:B18"/>
    <mergeCell ref="D3:D5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сварщик</vt:lpstr>
      <vt:lpstr>антей</vt:lpstr>
      <vt:lpstr>гідротехнік</vt:lpstr>
      <vt:lpstr>десна-1</vt:lpstr>
      <vt:lpstr>зоря</vt:lpstr>
      <vt:lpstr>металург</vt:lpstr>
      <vt:lpstr>топливний</vt:lpstr>
      <vt:lpstr>антей!Область_печати</vt:lpstr>
      <vt:lpstr>сварщик!Область_печати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2025-04-24T06:19:15Z</dcterms:modified>
</cp:coreProperties>
</file>